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bavla\Desktop\Dotace\Dotace Vizovice\Dotace 2025\"/>
    </mc:Choice>
  </mc:AlternateContent>
  <xr:revisionPtr revIDLastSave="0" documentId="13_ncr:1_{4F9D1E22-AF57-4F62-8EB5-CFC1C5B44113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List1!$A$1:$T$116</definedName>
  </definedNames>
  <calcPr calcId="191029"/>
</workbook>
</file>

<file path=xl/calcChain.xml><?xml version="1.0" encoding="utf-8"?>
<calcChain xmlns="http://schemas.openxmlformats.org/spreadsheetml/2006/main">
  <c r="J87" i="1" l="1"/>
  <c r="O65" i="1"/>
  <c r="J65" i="1"/>
  <c r="K65" i="1" s="1"/>
  <c r="N65" i="1" s="1"/>
  <c r="J44" i="1"/>
  <c r="O53" i="1"/>
  <c r="J53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30" i="1"/>
  <c r="Q65" i="1" l="1"/>
  <c r="R65" i="1" s="1"/>
  <c r="K53" i="1"/>
  <c r="N53" i="1" s="1"/>
  <c r="Q53" i="1" s="1"/>
  <c r="R53" i="1" s="1"/>
  <c r="K31" i="1"/>
  <c r="N31" i="1" s="1"/>
  <c r="O34" i="1"/>
  <c r="O38" i="1"/>
  <c r="O42" i="1"/>
  <c r="O46" i="1"/>
  <c r="O50" i="1"/>
  <c r="O55" i="1"/>
  <c r="O59" i="1"/>
  <c r="O63" i="1"/>
  <c r="O67" i="1"/>
  <c r="O70" i="1"/>
  <c r="O71" i="1"/>
  <c r="O76" i="1"/>
  <c r="O80" i="1"/>
  <c r="K67" i="1"/>
  <c r="N67" i="1" s="1"/>
  <c r="K66" i="1"/>
  <c r="N66" i="1" s="1"/>
  <c r="O66" i="1"/>
  <c r="O81" i="1"/>
  <c r="K81" i="1"/>
  <c r="N81" i="1" s="1"/>
  <c r="K80" i="1"/>
  <c r="N80" i="1" s="1"/>
  <c r="O79" i="1"/>
  <c r="K79" i="1"/>
  <c r="N79" i="1" s="1"/>
  <c r="O78" i="1"/>
  <c r="K78" i="1"/>
  <c r="N78" i="1" s="1"/>
  <c r="O69" i="1"/>
  <c r="K69" i="1"/>
  <c r="N69" i="1" s="1"/>
  <c r="O68" i="1"/>
  <c r="K68" i="1"/>
  <c r="N68" i="1" s="1"/>
  <c r="O87" i="1"/>
  <c r="K87" i="1"/>
  <c r="N87" i="1" s="1"/>
  <c r="O86" i="1"/>
  <c r="K86" i="1"/>
  <c r="N86" i="1" s="1"/>
  <c r="O85" i="1"/>
  <c r="K85" i="1"/>
  <c r="N85" i="1" s="1"/>
  <c r="O84" i="1"/>
  <c r="K84" i="1"/>
  <c r="N84" i="1" s="1"/>
  <c r="O83" i="1"/>
  <c r="K83" i="1"/>
  <c r="N83" i="1" s="1"/>
  <c r="O82" i="1"/>
  <c r="K82" i="1"/>
  <c r="N82" i="1" s="1"/>
  <c r="O77" i="1"/>
  <c r="K77" i="1"/>
  <c r="N77" i="1" s="1"/>
  <c r="K76" i="1"/>
  <c r="N76" i="1" s="1"/>
  <c r="O75" i="1"/>
  <c r="K75" i="1"/>
  <c r="N75" i="1" s="1"/>
  <c r="O74" i="1"/>
  <c r="K74" i="1"/>
  <c r="N74" i="1" s="1"/>
  <c r="O73" i="1"/>
  <c r="K73" i="1"/>
  <c r="N73" i="1" s="1"/>
  <c r="O72" i="1"/>
  <c r="K72" i="1"/>
  <c r="N72" i="1" s="1"/>
  <c r="K71" i="1"/>
  <c r="N71" i="1" s="1"/>
  <c r="K70" i="1"/>
  <c r="N70" i="1" s="1"/>
  <c r="O64" i="1"/>
  <c r="K64" i="1"/>
  <c r="N64" i="1" s="1"/>
  <c r="K63" i="1"/>
  <c r="N63" i="1" s="1"/>
  <c r="O62" i="1"/>
  <c r="K62" i="1"/>
  <c r="N62" i="1" s="1"/>
  <c r="O61" i="1"/>
  <c r="K61" i="1"/>
  <c r="N61" i="1" s="1"/>
  <c r="O60" i="1"/>
  <c r="K60" i="1"/>
  <c r="N60" i="1" s="1"/>
  <c r="K59" i="1"/>
  <c r="N59" i="1" s="1"/>
  <c r="O58" i="1"/>
  <c r="K58" i="1"/>
  <c r="N58" i="1" s="1"/>
  <c r="O57" i="1"/>
  <c r="K57" i="1"/>
  <c r="N57" i="1" s="1"/>
  <c r="O56" i="1"/>
  <c r="K56" i="1"/>
  <c r="N56" i="1" s="1"/>
  <c r="K55" i="1"/>
  <c r="N55" i="1" s="1"/>
  <c r="O54" i="1"/>
  <c r="K54" i="1"/>
  <c r="N54" i="1" s="1"/>
  <c r="O52" i="1"/>
  <c r="K52" i="1"/>
  <c r="N52" i="1" s="1"/>
  <c r="O51" i="1"/>
  <c r="K51" i="1"/>
  <c r="N51" i="1" s="1"/>
  <c r="K50" i="1"/>
  <c r="N50" i="1" s="1"/>
  <c r="O49" i="1"/>
  <c r="K49" i="1"/>
  <c r="N49" i="1" s="1"/>
  <c r="O48" i="1"/>
  <c r="K48" i="1"/>
  <c r="N48" i="1" s="1"/>
  <c r="O47" i="1"/>
  <c r="K47" i="1"/>
  <c r="N47" i="1" s="1"/>
  <c r="K46" i="1"/>
  <c r="N46" i="1" s="1"/>
  <c r="O45" i="1"/>
  <c r="K45" i="1"/>
  <c r="N45" i="1" s="1"/>
  <c r="O44" i="1"/>
  <c r="K44" i="1"/>
  <c r="N44" i="1" s="1"/>
  <c r="O43" i="1"/>
  <c r="K43" i="1"/>
  <c r="N43" i="1" s="1"/>
  <c r="K42" i="1"/>
  <c r="N42" i="1" s="1"/>
  <c r="O41" i="1"/>
  <c r="K41" i="1"/>
  <c r="N41" i="1" s="1"/>
  <c r="O40" i="1"/>
  <c r="K40" i="1"/>
  <c r="N40" i="1" s="1"/>
  <c r="O39" i="1"/>
  <c r="K39" i="1"/>
  <c r="N39" i="1" s="1"/>
  <c r="K38" i="1"/>
  <c r="N38" i="1" s="1"/>
  <c r="O37" i="1"/>
  <c r="K37" i="1"/>
  <c r="N37" i="1" s="1"/>
  <c r="O36" i="1"/>
  <c r="K36" i="1"/>
  <c r="N36" i="1" s="1"/>
  <c r="O35" i="1"/>
  <c r="K35" i="1"/>
  <c r="N35" i="1" s="1"/>
  <c r="K34" i="1"/>
  <c r="N34" i="1" s="1"/>
  <c r="O33" i="1"/>
  <c r="K33" i="1"/>
  <c r="N33" i="1" s="1"/>
  <c r="O32" i="1"/>
  <c r="K32" i="1"/>
  <c r="N32" i="1" s="1"/>
  <c r="O31" i="1"/>
  <c r="O30" i="1"/>
  <c r="K30" i="1"/>
  <c r="N30" i="1" s="1"/>
  <c r="Q30" i="1" l="1"/>
  <c r="R30" i="1" s="1"/>
  <c r="Q71" i="1"/>
  <c r="R71" i="1" s="1"/>
  <c r="Q70" i="1"/>
  <c r="R70" i="1" s="1"/>
  <c r="Q35" i="1"/>
  <c r="R35" i="1" s="1"/>
  <c r="Q34" i="1"/>
  <c r="R34" i="1" s="1"/>
  <c r="Q36" i="1"/>
  <c r="R36" i="1" s="1"/>
  <c r="Q38" i="1"/>
  <c r="R38" i="1" s="1"/>
  <c r="Q43" i="1"/>
  <c r="R43" i="1" s="1"/>
  <c r="Q45" i="1"/>
  <c r="R45" i="1" s="1"/>
  <c r="Q52" i="1"/>
  <c r="R52" i="1" s="1"/>
  <c r="Q55" i="1"/>
  <c r="R55" i="1" s="1"/>
  <c r="Q60" i="1"/>
  <c r="R60" i="1" s="1"/>
  <c r="Q62" i="1"/>
  <c r="R62" i="1" s="1"/>
  <c r="Q82" i="1"/>
  <c r="R82" i="1" s="1"/>
  <c r="Q84" i="1"/>
  <c r="R84" i="1" s="1"/>
  <c r="Q86" i="1"/>
  <c r="R86" i="1" s="1"/>
  <c r="Q68" i="1"/>
  <c r="R68" i="1" s="1"/>
  <c r="Q78" i="1"/>
  <c r="R78" i="1" s="1"/>
  <c r="Q80" i="1"/>
  <c r="R80" i="1" s="1"/>
  <c r="Q66" i="1"/>
  <c r="R66" i="1" s="1"/>
  <c r="Q39" i="1"/>
  <c r="R39" i="1" s="1"/>
  <c r="Q41" i="1"/>
  <c r="R41" i="1" s="1"/>
  <c r="Q48" i="1"/>
  <c r="R48" i="1" s="1"/>
  <c r="Q50" i="1"/>
  <c r="R50" i="1" s="1"/>
  <c r="Q56" i="1"/>
  <c r="R56" i="1" s="1"/>
  <c r="Q58" i="1"/>
  <c r="R58" i="1" s="1"/>
  <c r="Q72" i="1"/>
  <c r="R72" i="1" s="1"/>
  <c r="Q74" i="1"/>
  <c r="R74" i="1" s="1"/>
  <c r="Q76" i="1"/>
  <c r="R76" i="1" s="1"/>
  <c r="Q81" i="1"/>
  <c r="R81" i="1" s="1"/>
  <c r="Q67" i="1"/>
  <c r="R67" i="1" s="1"/>
  <c r="Q40" i="1"/>
  <c r="R40" i="1" s="1"/>
  <c r="Q42" i="1"/>
  <c r="R42" i="1" s="1"/>
  <c r="Q47" i="1"/>
  <c r="R47" i="1" s="1"/>
  <c r="Q49" i="1"/>
  <c r="R49" i="1" s="1"/>
  <c r="Q57" i="1"/>
  <c r="R57" i="1" s="1"/>
  <c r="Q59" i="1"/>
  <c r="R59" i="1" s="1"/>
  <c r="Q64" i="1"/>
  <c r="R64" i="1" s="1"/>
  <c r="Q73" i="1"/>
  <c r="R73" i="1" s="1"/>
  <c r="Q75" i="1"/>
  <c r="R75" i="1" s="1"/>
  <c r="Q33" i="1"/>
  <c r="R33" i="1" s="1"/>
  <c r="Q37" i="1"/>
  <c r="R37" i="1" s="1"/>
  <c r="Q44" i="1"/>
  <c r="R44" i="1" s="1"/>
  <c r="Q46" i="1"/>
  <c r="R46" i="1" s="1"/>
  <c r="Q51" i="1"/>
  <c r="R51" i="1" s="1"/>
  <c r="Q54" i="1"/>
  <c r="R54" i="1" s="1"/>
  <c r="Q61" i="1"/>
  <c r="R61" i="1" s="1"/>
  <c r="Q63" i="1"/>
  <c r="R63" i="1" s="1"/>
  <c r="Q77" i="1"/>
  <c r="R77" i="1" s="1"/>
  <c r="Q83" i="1"/>
  <c r="R83" i="1" s="1"/>
  <c r="Q85" i="1"/>
  <c r="R85" i="1" s="1"/>
  <c r="Q87" i="1"/>
  <c r="R87" i="1" s="1"/>
  <c r="Q69" i="1"/>
  <c r="R69" i="1" s="1"/>
  <c r="Q79" i="1"/>
  <c r="R79" i="1" s="1"/>
  <c r="Q31" i="1"/>
  <c r="R31" i="1" s="1"/>
  <c r="Q32" i="1"/>
  <c r="R32" i="1" s="1"/>
  <c r="R88" i="1" l="1"/>
  <c r="Q88" i="1"/>
</calcChain>
</file>

<file path=xl/sharedStrings.xml><?xml version="1.0" encoding="utf-8"?>
<sst xmlns="http://schemas.openxmlformats.org/spreadsheetml/2006/main" count="280" uniqueCount="106">
  <si>
    <t xml:space="preserve">     </t>
  </si>
  <si>
    <t xml:space="preserve">          </t>
  </si>
  <si>
    <t xml:space="preserve">Název subjektu: </t>
  </si>
  <si>
    <t>Identifikační číslo IČ:</t>
  </si>
  <si>
    <t>Adresa subjektu – obec, ulice, č. p., PSČ, pokud se liší od sídla subjektu:</t>
  </si>
  <si>
    <t>Osoba oprávněná jednat jménem subjektu:</t>
  </si>
  <si>
    <t>Jméno a příjmení:</t>
  </si>
  <si>
    <t xml:space="preserve">Telefon, e-mail: </t>
  </si>
  <si>
    <t>Bankovní účet:</t>
  </si>
  <si>
    <t>Číslo účtu včetně kódu banky a variabilního symbolu:</t>
  </si>
  <si>
    <t>Pořadí sociální služby</t>
  </si>
  <si>
    <t>Druh sociální služby</t>
  </si>
  <si>
    <t xml:space="preserve">Cílová skupina </t>
  </si>
  <si>
    <t>Podíl ÚSC</t>
  </si>
  <si>
    <t>Náklady na jednotku</t>
  </si>
  <si>
    <t>Výsledek dotace A</t>
  </si>
  <si>
    <t>Výsledek Dotace B</t>
  </si>
  <si>
    <t>Částka požadované dotace</t>
  </si>
  <si>
    <t>Azylové domy – pro muže a ženy bez přístřeší</t>
  </si>
  <si>
    <t>pobytová</t>
  </si>
  <si>
    <t>Osoby ohrožené sociálním vyloučením</t>
  </si>
  <si>
    <t>lůžkoden</t>
  </si>
  <si>
    <t>Azylové domy – pro rodiny s dětmi (1 – 25 lůžek)</t>
  </si>
  <si>
    <t>Rodiny s dětmi</t>
  </si>
  <si>
    <t>bytoden</t>
  </si>
  <si>
    <t>Azylové domy – pro rodiny s dětmi (26 a více lůžek)</t>
  </si>
  <si>
    <t>Centra denních služeb</t>
  </si>
  <si>
    <t>ambulantní</t>
  </si>
  <si>
    <t>Osoby se zdravotním postižením</t>
  </si>
  <si>
    <t>osobohodina</t>
  </si>
  <si>
    <t>Senioři</t>
  </si>
  <si>
    <t>Denní stacionáře</t>
  </si>
  <si>
    <t>Domovy pro osoby se zdravotním postižením (001 – 25 lůžek)</t>
  </si>
  <si>
    <t>Domovy pro osoby se zdravotním postižením (026 – 50 lůžek)</t>
  </si>
  <si>
    <t>Domovy pro osoby se zdravotním postižením (051 – 80 lůžek)</t>
  </si>
  <si>
    <t>Domovy pro osoby se zdravotním postižením (081 – 120 lůžek)</t>
  </si>
  <si>
    <t>Domovy pro osoby se zdravotním postižením (121 a více lůžek)</t>
  </si>
  <si>
    <t>Domovy pro seniory (001 – 40 lůžek)</t>
  </si>
  <si>
    <t>Domovy pro seniory (041 – 70 lůžek)</t>
  </si>
  <si>
    <t>Domovy pro seniory (071 – 100 lůžek)</t>
  </si>
  <si>
    <t>Domovy pro seniory (101 – 140 lůžek)</t>
  </si>
  <si>
    <t>Domovy pro seniory (141 a více lůžek)</t>
  </si>
  <si>
    <t>Domovy se zvláštním režimem – pro osoby s Alzheimerovou chorobou a jinými typy demencí (001 – 25 lůžek)</t>
  </si>
  <si>
    <t>Domovy se zvláštním režimem – pro osoby s Alzheimerovou chorobou a jinými typy demencí (026 – 60 lůžek)</t>
  </si>
  <si>
    <t>Domovy se zvláštním režimem – pro osoby s Alzheimerovou chorobou a jinými typy demencí (061 – 80 lůžek)</t>
  </si>
  <si>
    <t>Domovy se zvláštním režimem – pro osoby s Alzheimerovou chorobou a jinými typy demencí (081 a více lůžek)</t>
  </si>
  <si>
    <t>Domovy se zvláštním režimem – pro osoby s duševním onemocněním</t>
  </si>
  <si>
    <t>Domovy se zvláštním režimem – pro osoby závislé na návykových látkách</t>
  </si>
  <si>
    <t>Domy na půl cesty</t>
  </si>
  <si>
    <t>Chráněné bydlení</t>
  </si>
  <si>
    <t>Intervenční centra</t>
  </si>
  <si>
    <t>terénní</t>
  </si>
  <si>
    <t>hodina</t>
  </si>
  <si>
    <t>Kontaktní centra</t>
  </si>
  <si>
    <t>Nízkoprahová zařízení pro děti a mládež</t>
  </si>
  <si>
    <t>Noclehárny</t>
  </si>
  <si>
    <t>Odborné sociální poradenství</t>
  </si>
  <si>
    <t>Odlehčovací služby – pobytové</t>
  </si>
  <si>
    <t>Pečovatelská služba</t>
  </si>
  <si>
    <t>Podpora samostatného bydlení</t>
  </si>
  <si>
    <t>Raná péče</t>
  </si>
  <si>
    <t>Služby následné péče – ambulantní</t>
  </si>
  <si>
    <t>Služby následné péče – pobytové</t>
  </si>
  <si>
    <t>Sociální služby poskytované ve zdravotnických zařízeních lůžkové péče</t>
  </si>
  <si>
    <t>Terénní programy – pro osoby ohrožené sociálním vyloučením</t>
  </si>
  <si>
    <t>Terénní programy – pro osoby závislé na návykových látkách</t>
  </si>
  <si>
    <t>Tlumočnické služby</t>
  </si>
  <si>
    <t>Týdenní stacionáře</t>
  </si>
  <si>
    <t>Celkem za poskytovatele</t>
  </si>
  <si>
    <t>Částka požadované dotace po zaokrouhlení</t>
  </si>
  <si>
    <t>Místo a datum:</t>
  </si>
  <si>
    <t>Jméno a příjmení osoby oprávněné jednat jménem subjektu s uvedením právního důvodu zastoupení:</t>
  </si>
  <si>
    <t>Žadatel potvrzuje pravdivost a úplnost všech uváděných údajů. Žadatel prohlašuje, že má ke dni podání žádosti splněny všechny své smluvní i zákonné závazky vůči městu v jeho samostatné působnosti.</t>
  </si>
  <si>
    <t>Podpis a razítko:</t>
  </si>
  <si>
    <t>Přílohy žádosti:</t>
  </si>
  <si>
    <t>Příloha Výzvy</t>
  </si>
  <si>
    <t>terénní i ambulantní</t>
  </si>
  <si>
    <t>Osobní asistence</t>
  </si>
  <si>
    <t>Sociálně aktivizační služby pro rodiny s dětmi – terénní</t>
  </si>
  <si>
    <t>Sociálně terapeutické dílny</t>
  </si>
  <si>
    <t>Sociální rehabilitace – ambulantní</t>
  </si>
  <si>
    <t>Sociální rehabilitace – terénní</t>
  </si>
  <si>
    <t>Odlehčovací služby  - terénní</t>
  </si>
  <si>
    <t>Odlehčovací služby - terénní</t>
  </si>
  <si>
    <t>Pozn.: Vyplňujte jen bílá pole, nezasahujte do přednastavených vzorců. Výsledek je automaticky zaokrouhlován. Tabulku můžete zkrátit tak, že odstraníte řádky služeb, které nevyplňujete.</t>
  </si>
  <si>
    <t>Komentář:</t>
  </si>
  <si>
    <t xml:space="preserve">Pečovatelská služba </t>
  </si>
  <si>
    <t>1. Informace o žadateli</t>
  </si>
  <si>
    <t>2. Požadovaná dotace</t>
  </si>
  <si>
    <t>3. Závěrečné informace</t>
  </si>
  <si>
    <t>Typ služby</t>
  </si>
  <si>
    <t>Jednotka</t>
  </si>
  <si>
    <t xml:space="preserve"> </t>
  </si>
  <si>
    <t>Sídlo:</t>
  </si>
  <si>
    <t>Identifikátor sociální služby</t>
  </si>
  <si>
    <t>Příspěvek města Vizovice na jednotku</t>
  </si>
  <si>
    <t xml:space="preserve"> Přílona č. 1 k Dot. programu na financování soc. služeb
</t>
  </si>
  <si>
    <t>Pobočka, provozovna – telefon, e-mail, fax, webové stránky:</t>
  </si>
  <si>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Údaj pouze informativní, pro srovnání vytíženosti kapacity  poskytování sociální služby v ORP.</t>
    </r>
  </si>
  <si>
    <t>Celkové předpokládané náklady služby v roce 2025</t>
  </si>
  <si>
    <t>Celkový počet jednotek v roce 2024</t>
  </si>
  <si>
    <t>Maximální příspěvek města Vizovice na jednotku v roce 2025</t>
  </si>
  <si>
    <t xml:space="preserve"> Žádost o dotaci z rozpočtu města Vizovice v oblasti poskytování sociálních služeb pro rok 2025</t>
  </si>
  <si>
    <t>Počet jednotek poskytnutý vizovickým občanům v r. 2024</t>
  </si>
  <si>
    <r>
      <t>Počet jednotek poskytnutý občanům ORP Vizovice v r. 2024</t>
    </r>
    <r>
      <rPr>
        <sz val="10"/>
        <color rgb="FFFF0000"/>
        <rFont val="Calibri"/>
        <family val="2"/>
        <charset val="238"/>
        <scheme val="minor"/>
      </rPr>
      <t>*</t>
    </r>
  </si>
  <si>
    <r>
      <t xml:space="preserve"> Všichni žadatelé jsou povinni k žádosti přiložit: 
•</t>
    </r>
    <r>
      <rPr>
        <b/>
        <sz val="11"/>
        <color theme="1"/>
        <rFont val="Calibri"/>
        <family val="2"/>
        <charset val="238"/>
        <scheme val="minor"/>
      </rPr>
      <t xml:space="preserve"> kopii dokladu o ustavení (volbě) statutárního orgánu, pokud není součástí údajů o subjektu žadatele v příslušném základním registru a kopii oprávnění oprávněné osoby,
• kopii dokladu o zřízení běžného účtu,
• kopii žádosti poskytovatele sociálních služeb o dotaci ze státního rozpočtu,
• pověření k poskytování služeb obecného hospodářského zájmu Zlínského kraje, jiného kraje v ČR nebo MPSV na rok 2025,                                                                                                                                • výpis z evidence skutečných majitelů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</si>
</sst>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Font="1"/>
    <xf numFmtId="0" fontId="2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10" fontId="1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>
      <alignment horizontal="center"/>
    </xf>
    <xf numFmtId="0" fontId="4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10" fontId="4" fillId="2" borderId="0" xfId="0" applyNumberFormat="1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0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Alignment="1"/>
    <xf numFmtId="0" fontId="1" fillId="0" borderId="0" xfId="0" applyFont="1" applyAlignment="1">
      <alignment horizont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0" fontId="7" fillId="3" borderId="3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10" fontId="7" fillId="3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7" fillId="2" borderId="28" xfId="0" applyFont="1" applyFill="1" applyBorder="1" applyAlignment="1" applyProtection="1">
      <alignment vertical="top" wrapText="1"/>
      <protection locked="0"/>
    </xf>
    <xf numFmtId="0" fontId="7" fillId="3" borderId="23" xfId="0" applyFont="1" applyFill="1" applyBorder="1" applyAlignment="1">
      <alignment vertical="top" wrapText="1"/>
    </xf>
    <xf numFmtId="0" fontId="8" fillId="3" borderId="20" xfId="0" applyFont="1" applyFill="1" applyBorder="1" applyAlignment="1">
      <alignment vertical="top"/>
    </xf>
    <xf numFmtId="0" fontId="7" fillId="3" borderId="8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10" fontId="7" fillId="3" borderId="5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3" borderId="5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3" borderId="16" xfId="0" applyFont="1" applyFill="1" applyBorder="1" applyAlignment="1">
      <alignment vertical="top" wrapText="1"/>
    </xf>
    <xf numFmtId="0" fontId="8" fillId="3" borderId="2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0" fontId="1" fillId="3" borderId="5" xfId="0" applyNumberFormat="1" applyFont="1" applyFill="1" applyBorder="1" applyAlignment="1">
      <alignment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/>
    </xf>
    <xf numFmtId="0" fontId="7" fillId="2" borderId="5" xfId="0" applyFont="1" applyFill="1" applyBorder="1" applyAlignment="1" applyProtection="1">
      <alignment wrapText="1"/>
      <protection locked="0"/>
    </xf>
    <xf numFmtId="0" fontId="7" fillId="3" borderId="24" xfId="0" applyNumberFormat="1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0" fontId="7" fillId="3" borderId="7" xfId="0" applyNumberFormat="1" applyFont="1" applyFill="1" applyBorder="1" applyAlignment="1">
      <alignment vertical="top" wrapText="1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3" borderId="7" xfId="0" applyFont="1" applyFill="1" applyBorder="1" applyAlignment="1" applyProtection="1">
      <alignment vertical="top" wrapText="1"/>
      <protection locked="0"/>
    </xf>
    <xf numFmtId="0" fontId="7" fillId="2" borderId="29" xfId="0" applyFont="1" applyFill="1" applyBorder="1" applyAlignment="1" applyProtection="1">
      <alignment vertical="top" wrapText="1"/>
      <protection locked="0"/>
    </xf>
    <xf numFmtId="0" fontId="7" fillId="3" borderId="25" xfId="0" applyFont="1" applyFill="1" applyBorder="1" applyAlignment="1">
      <alignment vertical="top" wrapText="1"/>
    </xf>
    <xf numFmtId="0" fontId="8" fillId="3" borderId="26" xfId="0" applyFont="1" applyFill="1" applyBorder="1" applyAlignment="1">
      <alignment vertical="top"/>
    </xf>
    <xf numFmtId="0" fontId="7" fillId="0" borderId="30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3" borderId="30" xfId="0" applyFont="1" applyFill="1" applyBorder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/>
    </xf>
    <xf numFmtId="0" fontId="0" fillId="0" borderId="8" xfId="0" applyFont="1" applyBorder="1" applyAlignment="1" applyProtection="1">
      <alignment horizontal="left" vertical="top"/>
      <protection locked="0"/>
    </xf>
    <xf numFmtId="0" fontId="0" fillId="0" borderId="32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 vertical="top"/>
      <protection locked="0"/>
    </xf>
    <xf numFmtId="0" fontId="0" fillId="0" borderId="6" xfId="0" applyFont="1" applyBorder="1" applyAlignment="1" applyProtection="1">
      <alignment horizontal="left" vertical="top"/>
      <protection locked="0"/>
    </xf>
    <xf numFmtId="0" fontId="0" fillId="0" borderId="9" xfId="0" applyFont="1" applyBorder="1" applyAlignment="1" applyProtection="1">
      <alignment horizontal="left" vertical="top"/>
      <protection locked="0"/>
    </xf>
    <xf numFmtId="0" fontId="0" fillId="0" borderId="33" xfId="0" applyFont="1" applyBorder="1" applyAlignment="1" applyProtection="1">
      <alignment horizontal="left" vertical="top"/>
      <protection locked="0"/>
    </xf>
    <xf numFmtId="0" fontId="0" fillId="0" borderId="10" xfId="0" applyFont="1" applyBorder="1" applyAlignment="1" applyProtection="1">
      <alignment horizontal="left" vertical="top"/>
      <protection locked="0"/>
    </xf>
    <xf numFmtId="0" fontId="0" fillId="0" borderId="1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0" fillId="0" borderId="32" xfId="0" applyFont="1" applyBorder="1" applyAlignment="1" applyProtection="1">
      <alignment horizontal="left"/>
      <protection locked="0"/>
    </xf>
    <xf numFmtId="0" fontId="0" fillId="0" borderId="16" xfId="0" applyFont="1" applyBorder="1" applyAlignment="1" applyProtection="1">
      <alignment horizontal="left" vertical="top"/>
      <protection locked="0"/>
    </xf>
    <xf numFmtId="0" fontId="0" fillId="0" borderId="17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center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14" fontId="0" fillId="0" borderId="8" xfId="0" applyNumberFormat="1" applyFont="1" applyBorder="1" applyAlignment="1" applyProtection="1">
      <alignment horizontal="left"/>
      <protection locked="0"/>
    </xf>
    <xf numFmtId="14" fontId="0" fillId="0" borderId="32" xfId="0" applyNumberFormat="1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32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6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31" xfId="0" applyFont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5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4"/>
  <sheetViews>
    <sheetView tabSelected="1" view="pageBreakPreview" topLeftCell="A87" zoomScaleNormal="100" zoomScaleSheetLayoutView="100" workbookViewId="0">
      <selection activeCell="B93" sqref="B93:M93"/>
    </sheetView>
  </sheetViews>
  <sheetFormatPr defaultColWidth="9.140625" defaultRowHeight="15" x14ac:dyDescent="0.25"/>
  <cols>
    <col min="1" max="1" width="7.7109375" style="1" customWidth="1"/>
    <col min="2" max="2" width="16.28515625" style="2" customWidth="1"/>
    <col min="3" max="3" width="16.42578125" style="2" customWidth="1"/>
    <col min="4" max="4" width="9.7109375" style="2" customWidth="1"/>
    <col min="5" max="5" width="11.85546875" style="2" customWidth="1"/>
    <col min="6" max="6" width="6.7109375" style="3" customWidth="1"/>
    <col min="7" max="13" width="12.7109375" style="2" customWidth="1"/>
    <col min="14" max="14" width="5.28515625" style="2" hidden="1" customWidth="1"/>
    <col min="15" max="15" width="8" style="2" hidden="1" customWidth="1"/>
    <col min="16" max="18" width="13.7109375" style="2" customWidth="1"/>
    <col min="19" max="16384" width="9.140625" style="2"/>
  </cols>
  <sheetData>
    <row r="1" spans="1:18" ht="45.75" customHeight="1" x14ac:dyDescent="0.25">
      <c r="F1" s="3" t="s">
        <v>0</v>
      </c>
      <c r="J1" s="116" t="s">
        <v>96</v>
      </c>
      <c r="K1" s="116"/>
      <c r="L1" s="116"/>
      <c r="M1" s="116"/>
      <c r="N1" s="116"/>
      <c r="O1" s="116"/>
      <c r="P1" s="116"/>
      <c r="Q1" s="116"/>
      <c r="R1" s="116"/>
    </row>
    <row r="3" spans="1:18" ht="24" customHeight="1" x14ac:dyDescent="0.35">
      <c r="A3" s="4"/>
      <c r="B3" s="4"/>
      <c r="C3" s="4"/>
      <c r="D3" s="117" t="s">
        <v>75</v>
      </c>
      <c r="E3" s="117"/>
      <c r="F3" s="117"/>
      <c r="G3" s="117"/>
      <c r="H3" s="117"/>
      <c r="I3" s="117"/>
      <c r="J3" s="117"/>
      <c r="K3" s="117"/>
      <c r="L3" s="117"/>
      <c r="M3" s="4"/>
      <c r="N3" s="4"/>
      <c r="O3" s="4"/>
      <c r="P3" s="4"/>
      <c r="Q3" s="4"/>
      <c r="R3" s="4"/>
    </row>
    <row r="5" spans="1:18" ht="42" customHeight="1" x14ac:dyDescent="0.3">
      <c r="A5" s="5"/>
      <c r="B5" s="5"/>
      <c r="C5" s="5"/>
      <c r="D5" s="118" t="s">
        <v>102</v>
      </c>
      <c r="E5" s="118"/>
      <c r="F5" s="118"/>
      <c r="G5" s="118"/>
      <c r="H5" s="118"/>
      <c r="I5" s="118"/>
      <c r="J5" s="118"/>
      <c r="K5" s="118"/>
      <c r="L5" s="118"/>
      <c r="M5" s="5"/>
      <c r="N5" s="5"/>
      <c r="O5" s="5"/>
      <c r="P5" s="5"/>
    </row>
    <row r="8" spans="1:18" x14ac:dyDescent="0.25">
      <c r="F8" s="3" t="s">
        <v>1</v>
      </c>
    </row>
    <row r="9" spans="1:18" ht="16.5" thickBot="1" x14ac:dyDescent="0.3">
      <c r="A9" s="21"/>
      <c r="B9" s="120" t="s">
        <v>87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21"/>
      <c r="O9" s="10"/>
      <c r="P9" s="10"/>
      <c r="Q9" s="10"/>
      <c r="R9" s="10"/>
    </row>
    <row r="10" spans="1:18" x14ac:dyDescent="0.25">
      <c r="A10" s="10"/>
      <c r="B10" s="103" t="s">
        <v>2</v>
      </c>
      <c r="C10" s="104"/>
      <c r="D10" s="105"/>
      <c r="E10" s="106"/>
      <c r="F10" s="105"/>
      <c r="G10" s="105"/>
      <c r="H10" s="105"/>
      <c r="I10" s="105"/>
      <c r="J10" s="105"/>
      <c r="K10" s="105"/>
      <c r="L10" s="105"/>
      <c r="M10" s="119"/>
      <c r="N10" s="10"/>
      <c r="O10" s="10"/>
      <c r="P10" s="10"/>
      <c r="Q10" s="10"/>
      <c r="R10" s="10"/>
    </row>
    <row r="11" spans="1:18" x14ac:dyDescent="0.25">
      <c r="A11" s="10"/>
      <c r="B11" s="88" t="s">
        <v>3</v>
      </c>
      <c r="C11" s="89"/>
      <c r="D11" s="82"/>
      <c r="E11" s="107"/>
      <c r="F11" s="82"/>
      <c r="G11" s="82"/>
      <c r="H11" s="82"/>
      <c r="I11" s="82"/>
      <c r="J11" s="82"/>
      <c r="K11" s="82"/>
      <c r="L11" s="82"/>
      <c r="M11" s="83"/>
      <c r="N11" s="10"/>
      <c r="O11" s="10"/>
      <c r="P11" s="10"/>
      <c r="Q11" s="10"/>
      <c r="R11" s="10"/>
    </row>
    <row r="12" spans="1:18" x14ac:dyDescent="0.25">
      <c r="A12" s="10"/>
      <c r="B12" s="74" t="s">
        <v>93</v>
      </c>
      <c r="C12" s="75"/>
      <c r="D12" s="76"/>
      <c r="E12" s="77"/>
      <c r="F12" s="82" t="s">
        <v>4</v>
      </c>
      <c r="G12" s="82"/>
      <c r="H12" s="82"/>
      <c r="I12" s="82"/>
      <c r="J12" s="82"/>
      <c r="K12" s="82"/>
      <c r="L12" s="82"/>
      <c r="M12" s="83"/>
      <c r="N12" s="10"/>
      <c r="O12" s="10"/>
      <c r="P12" s="10"/>
      <c r="Q12" s="10"/>
      <c r="R12" s="10"/>
    </row>
    <row r="13" spans="1:18" x14ac:dyDescent="0.25">
      <c r="A13" s="10"/>
      <c r="B13" s="74"/>
      <c r="C13" s="75"/>
      <c r="D13" s="76"/>
      <c r="E13" s="77"/>
      <c r="F13" s="84"/>
      <c r="G13" s="84"/>
      <c r="H13" s="84"/>
      <c r="I13" s="84"/>
      <c r="J13" s="84"/>
      <c r="K13" s="84"/>
      <c r="L13" s="84"/>
      <c r="M13" s="85"/>
      <c r="N13" s="10"/>
      <c r="O13" s="10"/>
      <c r="P13" s="10"/>
      <c r="Q13" s="10"/>
      <c r="R13" s="10"/>
    </row>
    <row r="14" spans="1:18" x14ac:dyDescent="0.25">
      <c r="A14" s="10"/>
      <c r="B14" s="74"/>
      <c r="C14" s="75"/>
      <c r="D14" s="76"/>
      <c r="E14" s="77"/>
      <c r="F14" s="84"/>
      <c r="G14" s="84"/>
      <c r="H14" s="84"/>
      <c r="I14" s="84"/>
      <c r="J14" s="84"/>
      <c r="K14" s="84"/>
      <c r="L14" s="84"/>
      <c r="M14" s="85"/>
      <c r="N14" s="10"/>
      <c r="O14" s="10"/>
      <c r="P14" s="10"/>
      <c r="Q14" s="10"/>
      <c r="R14" s="10"/>
    </row>
    <row r="15" spans="1:18" x14ac:dyDescent="0.25">
      <c r="A15" s="10"/>
      <c r="B15" s="74"/>
      <c r="C15" s="75"/>
      <c r="D15" s="76"/>
      <c r="E15" s="77"/>
      <c r="F15" s="84"/>
      <c r="G15" s="84"/>
      <c r="H15" s="84"/>
      <c r="I15" s="84"/>
      <c r="J15" s="84"/>
      <c r="K15" s="84"/>
      <c r="L15" s="84"/>
      <c r="M15" s="85"/>
      <c r="N15" s="10"/>
      <c r="O15" s="10"/>
      <c r="P15" s="10"/>
      <c r="Q15" s="10"/>
      <c r="R15" s="10"/>
    </row>
    <row r="16" spans="1:18" x14ac:dyDescent="0.25">
      <c r="A16" s="10"/>
      <c r="B16" s="74"/>
      <c r="C16" s="75"/>
      <c r="D16" s="76"/>
      <c r="E16" s="77"/>
      <c r="F16" s="82" t="s">
        <v>97</v>
      </c>
      <c r="G16" s="82"/>
      <c r="H16" s="82"/>
      <c r="I16" s="82"/>
      <c r="J16" s="82"/>
      <c r="K16" s="82"/>
      <c r="L16" s="82"/>
      <c r="M16" s="83"/>
      <c r="N16" s="10"/>
      <c r="O16" s="10"/>
      <c r="P16" s="10"/>
      <c r="Q16" s="10"/>
      <c r="R16" s="10"/>
    </row>
    <row r="17" spans="1:22" x14ac:dyDescent="0.25">
      <c r="A17" s="10"/>
      <c r="B17" s="74"/>
      <c r="C17" s="75"/>
      <c r="D17" s="76"/>
      <c r="E17" s="77"/>
      <c r="F17" s="111"/>
      <c r="G17" s="84"/>
      <c r="H17" s="84"/>
      <c r="I17" s="84"/>
      <c r="J17" s="84"/>
      <c r="K17" s="84"/>
      <c r="L17" s="84"/>
      <c r="M17" s="85"/>
      <c r="N17" s="10"/>
      <c r="O17" s="10"/>
      <c r="P17" s="10"/>
      <c r="Q17" s="10"/>
      <c r="R17" s="22"/>
    </row>
    <row r="18" spans="1:22" x14ac:dyDescent="0.25">
      <c r="A18" s="10"/>
      <c r="B18" s="74"/>
      <c r="C18" s="75"/>
      <c r="D18" s="76"/>
      <c r="E18" s="77"/>
      <c r="F18" s="84"/>
      <c r="G18" s="84"/>
      <c r="H18" s="84"/>
      <c r="I18" s="84"/>
      <c r="J18" s="84"/>
      <c r="K18" s="84"/>
      <c r="L18" s="84"/>
      <c r="M18" s="85"/>
      <c r="N18" s="10"/>
      <c r="O18" s="10"/>
      <c r="P18" s="10"/>
      <c r="Q18" s="10"/>
      <c r="R18" s="10"/>
    </row>
    <row r="19" spans="1:22" x14ac:dyDescent="0.25">
      <c r="A19" s="10"/>
      <c r="B19" s="74"/>
      <c r="C19" s="75"/>
      <c r="D19" s="76"/>
      <c r="E19" s="77"/>
      <c r="F19" s="84"/>
      <c r="G19" s="84"/>
      <c r="H19" s="84"/>
      <c r="I19" s="84"/>
      <c r="J19" s="84"/>
      <c r="K19" s="84"/>
      <c r="L19" s="84"/>
      <c r="M19" s="85"/>
      <c r="N19" s="10"/>
      <c r="O19" s="10"/>
      <c r="P19" s="10"/>
      <c r="Q19" s="10"/>
      <c r="R19" s="10"/>
    </row>
    <row r="20" spans="1:22" ht="15" customHeight="1" x14ac:dyDescent="0.25">
      <c r="A20" s="10"/>
      <c r="B20" s="99" t="s">
        <v>5</v>
      </c>
      <c r="C20" s="100"/>
      <c r="D20" s="101"/>
      <c r="E20" s="115"/>
      <c r="F20" s="82" t="s">
        <v>6</v>
      </c>
      <c r="G20" s="82"/>
      <c r="H20" s="82"/>
      <c r="I20" s="82"/>
      <c r="J20" s="82"/>
      <c r="K20" s="82"/>
      <c r="L20" s="82"/>
      <c r="M20" s="83"/>
      <c r="N20" s="10"/>
      <c r="O20" s="10"/>
      <c r="P20" s="10"/>
      <c r="Q20" s="10"/>
      <c r="R20" s="10"/>
    </row>
    <row r="21" spans="1:22" x14ac:dyDescent="0.25">
      <c r="A21" s="10"/>
      <c r="B21" s="99"/>
      <c r="C21" s="100"/>
      <c r="D21" s="101"/>
      <c r="E21" s="115"/>
      <c r="F21" s="82"/>
      <c r="G21" s="82"/>
      <c r="H21" s="82"/>
      <c r="I21" s="82"/>
      <c r="J21" s="82"/>
      <c r="K21" s="82"/>
      <c r="L21" s="82"/>
      <c r="M21" s="83"/>
      <c r="N21" s="10"/>
      <c r="O21" s="10"/>
      <c r="P21" s="10"/>
      <c r="Q21" s="10"/>
      <c r="R21" s="10"/>
    </row>
    <row r="22" spans="1:22" x14ac:dyDescent="0.25">
      <c r="A22" s="10"/>
      <c r="B22" s="99"/>
      <c r="C22" s="100"/>
      <c r="D22" s="101"/>
      <c r="E22" s="115"/>
      <c r="F22" s="82" t="s">
        <v>7</v>
      </c>
      <c r="G22" s="82"/>
      <c r="H22" s="82"/>
      <c r="I22" s="82"/>
      <c r="J22" s="82"/>
      <c r="K22" s="82"/>
      <c r="L22" s="82"/>
      <c r="M22" s="83"/>
      <c r="N22" s="10"/>
      <c r="O22" s="10"/>
      <c r="P22" s="10"/>
      <c r="Q22" s="10"/>
      <c r="R22" s="10"/>
    </row>
    <row r="23" spans="1:22" x14ac:dyDescent="0.25">
      <c r="A23" s="10"/>
      <c r="B23" s="99"/>
      <c r="C23" s="100"/>
      <c r="D23" s="101"/>
      <c r="E23" s="115"/>
      <c r="F23" s="82"/>
      <c r="G23" s="82"/>
      <c r="H23" s="82"/>
      <c r="I23" s="82"/>
      <c r="J23" s="82"/>
      <c r="K23" s="82"/>
      <c r="L23" s="82"/>
      <c r="M23" s="83"/>
      <c r="N23" s="10"/>
      <c r="O23" s="10"/>
      <c r="P23" s="10"/>
      <c r="Q23" s="10"/>
      <c r="R23" s="10"/>
    </row>
    <row r="24" spans="1:22" x14ac:dyDescent="0.25">
      <c r="A24" s="10"/>
      <c r="B24" s="74" t="s">
        <v>8</v>
      </c>
      <c r="C24" s="75"/>
      <c r="D24" s="76"/>
      <c r="E24" s="77"/>
      <c r="F24" s="84" t="s">
        <v>9</v>
      </c>
      <c r="G24" s="84"/>
      <c r="H24" s="84"/>
      <c r="I24" s="84"/>
      <c r="J24" s="84"/>
      <c r="K24" s="84"/>
      <c r="L24" s="84"/>
      <c r="M24" s="85"/>
      <c r="N24" s="10"/>
      <c r="O24" s="10"/>
      <c r="P24" s="10"/>
      <c r="Q24" s="10"/>
      <c r="R24" s="10"/>
    </row>
    <row r="25" spans="1:22" ht="15.75" thickBot="1" x14ac:dyDescent="0.3">
      <c r="A25" s="10"/>
      <c r="B25" s="78"/>
      <c r="C25" s="79"/>
      <c r="D25" s="80"/>
      <c r="E25" s="81"/>
      <c r="F25" s="86"/>
      <c r="G25" s="86"/>
      <c r="H25" s="86"/>
      <c r="I25" s="86"/>
      <c r="J25" s="86"/>
      <c r="K25" s="86"/>
      <c r="L25" s="86"/>
      <c r="M25" s="87"/>
      <c r="N25" s="10"/>
      <c r="O25" s="10"/>
      <c r="P25" s="10"/>
      <c r="Q25" s="10"/>
      <c r="R25" s="10"/>
    </row>
    <row r="26" spans="1:22" x14ac:dyDescent="0.25">
      <c r="A26" s="6"/>
      <c r="B26" s="7"/>
      <c r="C26" s="7"/>
      <c r="D26" s="7"/>
      <c r="E26" s="8"/>
      <c r="F26" s="9"/>
      <c r="G26" s="8"/>
      <c r="H26" s="8"/>
      <c r="I26" s="8"/>
      <c r="J26" s="8"/>
      <c r="K26" s="8"/>
      <c r="L26" s="10"/>
      <c r="M26" s="10"/>
      <c r="N26" s="10"/>
      <c r="O26" s="10"/>
      <c r="P26" s="10"/>
      <c r="Q26" s="10"/>
      <c r="R26" s="10"/>
    </row>
    <row r="27" spans="1:22" ht="10.5" customHeight="1" x14ac:dyDescent="0.25">
      <c r="A27" s="21"/>
      <c r="B27" s="110" t="s">
        <v>88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1"/>
      <c r="O27" s="21"/>
      <c r="P27" s="21"/>
      <c r="Q27" s="21"/>
      <c r="R27" s="21"/>
    </row>
    <row r="28" spans="1:22" ht="15.75" customHeight="1" thickBot="1" x14ac:dyDescent="0.3">
      <c r="A28" s="1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10"/>
      <c r="O28" s="10"/>
      <c r="P28" s="10"/>
      <c r="Q28" s="10"/>
      <c r="R28" s="10"/>
    </row>
    <row r="29" spans="1:22" ht="69.75" customHeight="1" thickBot="1" x14ac:dyDescent="0.3">
      <c r="A29" s="23" t="s">
        <v>10</v>
      </c>
      <c r="B29" s="24" t="s">
        <v>11</v>
      </c>
      <c r="C29" s="24" t="s">
        <v>94</v>
      </c>
      <c r="D29" s="24" t="s">
        <v>90</v>
      </c>
      <c r="E29" s="24" t="s">
        <v>12</v>
      </c>
      <c r="F29" s="25" t="s">
        <v>13</v>
      </c>
      <c r="G29" s="24" t="s">
        <v>91</v>
      </c>
      <c r="H29" s="24" t="s">
        <v>99</v>
      </c>
      <c r="I29" s="24" t="s">
        <v>100</v>
      </c>
      <c r="J29" s="24" t="s">
        <v>14</v>
      </c>
      <c r="K29" s="24" t="s">
        <v>95</v>
      </c>
      <c r="L29" s="24" t="s">
        <v>101</v>
      </c>
      <c r="M29" s="24" t="s">
        <v>103</v>
      </c>
      <c r="N29" s="24" t="s">
        <v>15</v>
      </c>
      <c r="O29" s="24" t="s">
        <v>16</v>
      </c>
      <c r="P29" s="24" t="s">
        <v>104</v>
      </c>
      <c r="Q29" s="26" t="s">
        <v>17</v>
      </c>
      <c r="R29" s="27" t="s">
        <v>69</v>
      </c>
      <c r="V29" s="2" t="s">
        <v>92</v>
      </c>
    </row>
    <row r="30" spans="1:22" ht="52.5" customHeight="1" x14ac:dyDescent="0.25">
      <c r="A30" s="28">
        <v>1</v>
      </c>
      <c r="B30" s="29" t="s">
        <v>18</v>
      </c>
      <c r="C30" s="30"/>
      <c r="D30" s="29" t="s">
        <v>19</v>
      </c>
      <c r="E30" s="29" t="s">
        <v>20</v>
      </c>
      <c r="F30" s="31">
        <v>3.3000000000000002E-2</v>
      </c>
      <c r="G30" s="29" t="s">
        <v>21</v>
      </c>
      <c r="H30" s="32"/>
      <c r="I30" s="33">
        <v>1</v>
      </c>
      <c r="J30" s="29">
        <f>H30/I30</f>
        <v>0</v>
      </c>
      <c r="K30" s="29">
        <f t="shared" ref="K30:K69" si="0">PRODUCT(J30,F30)</f>
        <v>0</v>
      </c>
      <c r="L30" s="29">
        <v>25</v>
      </c>
      <c r="M30" s="34"/>
      <c r="N30" s="35">
        <f t="shared" ref="N30:N61" si="1">K30*M30</f>
        <v>0</v>
      </c>
      <c r="O30" s="35">
        <f t="shared" ref="O30:O61" si="2">L30*M30</f>
        <v>0</v>
      </c>
      <c r="P30" s="36"/>
      <c r="Q30" s="37">
        <f>IF(N30&gt;=O30,O30,N30)</f>
        <v>0</v>
      </c>
      <c r="R30" s="38">
        <f>ROUND(Q30,-2)</f>
        <v>0</v>
      </c>
    </row>
    <row r="31" spans="1:22" ht="39.75" customHeight="1" x14ac:dyDescent="0.25">
      <c r="A31" s="39">
        <v>2</v>
      </c>
      <c r="B31" s="40" t="s">
        <v>22</v>
      </c>
      <c r="C31" s="41"/>
      <c r="D31" s="40" t="s">
        <v>19</v>
      </c>
      <c r="E31" s="40" t="s">
        <v>23</v>
      </c>
      <c r="F31" s="42">
        <v>0.06</v>
      </c>
      <c r="G31" s="40" t="s">
        <v>24</v>
      </c>
      <c r="H31" s="43"/>
      <c r="I31" s="44">
        <v>1</v>
      </c>
      <c r="J31" s="40">
        <f t="shared" ref="J31:J86" si="3">H31/I31</f>
        <v>0</v>
      </c>
      <c r="K31" s="40">
        <f t="shared" si="0"/>
        <v>0</v>
      </c>
      <c r="L31" s="40">
        <v>130</v>
      </c>
      <c r="M31" s="45"/>
      <c r="N31" s="46">
        <f t="shared" si="1"/>
        <v>0</v>
      </c>
      <c r="O31" s="46">
        <f t="shared" si="2"/>
        <v>0</v>
      </c>
      <c r="P31" s="47"/>
      <c r="Q31" s="48">
        <f t="shared" ref="Q31:Q63" si="4">IF(N31&gt;=O31,O31,N31)</f>
        <v>0</v>
      </c>
      <c r="R31" s="49">
        <f t="shared" ref="R31:R69" si="5">ROUND(Q31,-2)</f>
        <v>0</v>
      </c>
    </row>
    <row r="32" spans="1:22" ht="40.5" customHeight="1" x14ac:dyDescent="0.25">
      <c r="A32" s="39">
        <v>3</v>
      </c>
      <c r="B32" s="40" t="s">
        <v>25</v>
      </c>
      <c r="C32" s="41"/>
      <c r="D32" s="40" t="s">
        <v>19</v>
      </c>
      <c r="E32" s="40" t="s">
        <v>23</v>
      </c>
      <c r="F32" s="42">
        <v>0.06</v>
      </c>
      <c r="G32" s="40" t="s">
        <v>24</v>
      </c>
      <c r="H32" s="43"/>
      <c r="I32" s="44">
        <v>1</v>
      </c>
      <c r="J32" s="40">
        <f t="shared" si="3"/>
        <v>0</v>
      </c>
      <c r="K32" s="40">
        <f t="shared" si="0"/>
        <v>0</v>
      </c>
      <c r="L32" s="40">
        <v>100</v>
      </c>
      <c r="M32" s="45"/>
      <c r="N32" s="46">
        <f t="shared" si="1"/>
        <v>0</v>
      </c>
      <c r="O32" s="46">
        <f t="shared" si="2"/>
        <v>0</v>
      </c>
      <c r="P32" s="47"/>
      <c r="Q32" s="48">
        <f t="shared" si="4"/>
        <v>0</v>
      </c>
      <c r="R32" s="49">
        <f t="shared" si="5"/>
        <v>0</v>
      </c>
    </row>
    <row r="33" spans="1:18" ht="38.25" x14ac:dyDescent="0.25">
      <c r="A33" s="39">
        <v>4</v>
      </c>
      <c r="B33" s="40" t="s">
        <v>26</v>
      </c>
      <c r="C33" s="41"/>
      <c r="D33" s="40" t="s">
        <v>27</v>
      </c>
      <c r="E33" s="40" t="s">
        <v>28</v>
      </c>
      <c r="F33" s="42">
        <v>0.13200000000000001</v>
      </c>
      <c r="G33" s="40" t="s">
        <v>29</v>
      </c>
      <c r="H33" s="43"/>
      <c r="I33" s="44">
        <v>1</v>
      </c>
      <c r="J33" s="40">
        <f t="shared" si="3"/>
        <v>0</v>
      </c>
      <c r="K33" s="40">
        <f t="shared" si="0"/>
        <v>0</v>
      </c>
      <c r="L33" s="40">
        <v>80</v>
      </c>
      <c r="M33" s="45"/>
      <c r="N33" s="46">
        <f t="shared" si="1"/>
        <v>0</v>
      </c>
      <c r="O33" s="46">
        <f t="shared" si="2"/>
        <v>0</v>
      </c>
      <c r="P33" s="47"/>
      <c r="Q33" s="48">
        <f t="shared" si="4"/>
        <v>0</v>
      </c>
      <c r="R33" s="49">
        <f t="shared" si="5"/>
        <v>0</v>
      </c>
    </row>
    <row r="34" spans="1:18" ht="27.75" customHeight="1" x14ac:dyDescent="0.25">
      <c r="A34" s="39">
        <v>5</v>
      </c>
      <c r="B34" s="40" t="s">
        <v>26</v>
      </c>
      <c r="C34" s="41"/>
      <c r="D34" s="40" t="s">
        <v>27</v>
      </c>
      <c r="E34" s="40" t="s">
        <v>30</v>
      </c>
      <c r="F34" s="42">
        <v>0.16500000000000001</v>
      </c>
      <c r="G34" s="40" t="s">
        <v>29</v>
      </c>
      <c r="H34" s="43"/>
      <c r="I34" s="44">
        <v>1</v>
      </c>
      <c r="J34" s="40">
        <f t="shared" si="3"/>
        <v>0</v>
      </c>
      <c r="K34" s="40">
        <f t="shared" si="0"/>
        <v>0</v>
      </c>
      <c r="L34" s="40">
        <v>100</v>
      </c>
      <c r="M34" s="45"/>
      <c r="N34" s="46">
        <f t="shared" si="1"/>
        <v>0</v>
      </c>
      <c r="O34" s="46">
        <f t="shared" si="2"/>
        <v>0</v>
      </c>
      <c r="P34" s="47"/>
      <c r="Q34" s="48">
        <f t="shared" si="4"/>
        <v>0</v>
      </c>
      <c r="R34" s="49">
        <f t="shared" si="5"/>
        <v>0</v>
      </c>
    </row>
    <row r="35" spans="1:18" ht="38.25" x14ac:dyDescent="0.25">
      <c r="A35" s="39">
        <v>6</v>
      </c>
      <c r="B35" s="40" t="s">
        <v>31</v>
      </c>
      <c r="C35" s="41"/>
      <c r="D35" s="40" t="s">
        <v>27</v>
      </c>
      <c r="E35" s="40" t="s">
        <v>28</v>
      </c>
      <c r="F35" s="42">
        <v>0.1</v>
      </c>
      <c r="G35" s="40" t="s">
        <v>29</v>
      </c>
      <c r="H35" s="43"/>
      <c r="I35" s="44">
        <v>1</v>
      </c>
      <c r="J35" s="40">
        <f t="shared" si="3"/>
        <v>0</v>
      </c>
      <c r="K35" s="40">
        <f t="shared" si="0"/>
        <v>0</v>
      </c>
      <c r="L35" s="40">
        <v>50</v>
      </c>
      <c r="M35" s="45"/>
      <c r="N35" s="46">
        <f t="shared" si="1"/>
        <v>0</v>
      </c>
      <c r="O35" s="46">
        <f t="shared" si="2"/>
        <v>0</v>
      </c>
      <c r="P35" s="47"/>
      <c r="Q35" s="48">
        <f t="shared" si="4"/>
        <v>0</v>
      </c>
      <c r="R35" s="49">
        <f t="shared" si="5"/>
        <v>0</v>
      </c>
    </row>
    <row r="36" spans="1:18" ht="25.5" x14ac:dyDescent="0.25">
      <c r="A36" s="39">
        <v>7</v>
      </c>
      <c r="B36" s="40" t="s">
        <v>31</v>
      </c>
      <c r="C36" s="41"/>
      <c r="D36" s="40" t="s">
        <v>27</v>
      </c>
      <c r="E36" s="40" t="s">
        <v>30</v>
      </c>
      <c r="F36" s="42">
        <v>0.1</v>
      </c>
      <c r="G36" s="40" t="s">
        <v>29</v>
      </c>
      <c r="H36" s="43"/>
      <c r="I36" s="44">
        <v>1</v>
      </c>
      <c r="J36" s="40">
        <f t="shared" si="3"/>
        <v>0</v>
      </c>
      <c r="K36" s="40">
        <f t="shared" si="0"/>
        <v>0</v>
      </c>
      <c r="L36" s="40">
        <v>50</v>
      </c>
      <c r="M36" s="45"/>
      <c r="N36" s="46">
        <f t="shared" si="1"/>
        <v>0</v>
      </c>
      <c r="O36" s="46">
        <f t="shared" si="2"/>
        <v>0</v>
      </c>
      <c r="P36" s="47"/>
      <c r="Q36" s="48">
        <f t="shared" si="4"/>
        <v>0</v>
      </c>
      <c r="R36" s="49">
        <f t="shared" si="5"/>
        <v>0</v>
      </c>
    </row>
    <row r="37" spans="1:18" ht="53.25" customHeight="1" x14ac:dyDescent="0.25">
      <c r="A37" s="39">
        <v>8</v>
      </c>
      <c r="B37" s="40" t="s">
        <v>32</v>
      </c>
      <c r="C37" s="41"/>
      <c r="D37" s="40" t="s">
        <v>19</v>
      </c>
      <c r="E37" s="40" t="s">
        <v>28</v>
      </c>
      <c r="F37" s="42">
        <v>1.2999999999999999E-2</v>
      </c>
      <c r="G37" s="40" t="s">
        <v>21</v>
      </c>
      <c r="H37" s="43"/>
      <c r="I37" s="44">
        <v>1</v>
      </c>
      <c r="J37" s="40">
        <f t="shared" si="3"/>
        <v>0</v>
      </c>
      <c r="K37" s="40">
        <f t="shared" si="0"/>
        <v>0</v>
      </c>
      <c r="L37" s="40">
        <v>40</v>
      </c>
      <c r="M37" s="45"/>
      <c r="N37" s="46">
        <f t="shared" si="1"/>
        <v>0</v>
      </c>
      <c r="O37" s="46">
        <f t="shared" si="2"/>
        <v>0</v>
      </c>
      <c r="P37" s="47"/>
      <c r="Q37" s="48">
        <f t="shared" si="4"/>
        <v>0</v>
      </c>
      <c r="R37" s="49">
        <f t="shared" si="5"/>
        <v>0</v>
      </c>
    </row>
    <row r="38" spans="1:18" ht="54" customHeight="1" x14ac:dyDescent="0.25">
      <c r="A38" s="39">
        <v>9</v>
      </c>
      <c r="B38" s="40" t="s">
        <v>33</v>
      </c>
      <c r="C38" s="41"/>
      <c r="D38" s="40" t="s">
        <v>19</v>
      </c>
      <c r="E38" s="40" t="s">
        <v>28</v>
      </c>
      <c r="F38" s="42">
        <v>1.2999999999999999E-2</v>
      </c>
      <c r="G38" s="40" t="s">
        <v>21</v>
      </c>
      <c r="H38" s="43"/>
      <c r="I38" s="44">
        <v>1</v>
      </c>
      <c r="J38" s="40">
        <f t="shared" si="3"/>
        <v>0</v>
      </c>
      <c r="K38" s="40">
        <f t="shared" si="0"/>
        <v>0</v>
      </c>
      <c r="L38" s="40">
        <v>30</v>
      </c>
      <c r="M38" s="45"/>
      <c r="N38" s="46">
        <f t="shared" si="1"/>
        <v>0</v>
      </c>
      <c r="O38" s="46">
        <f t="shared" si="2"/>
        <v>0</v>
      </c>
      <c r="P38" s="47"/>
      <c r="Q38" s="48">
        <f t="shared" si="4"/>
        <v>0</v>
      </c>
      <c r="R38" s="49">
        <f t="shared" si="5"/>
        <v>0</v>
      </c>
    </row>
    <row r="39" spans="1:18" ht="54" customHeight="1" x14ac:dyDescent="0.25">
      <c r="A39" s="39">
        <v>10</v>
      </c>
      <c r="B39" s="40" t="s">
        <v>34</v>
      </c>
      <c r="C39" s="41"/>
      <c r="D39" s="40" t="s">
        <v>19</v>
      </c>
      <c r="E39" s="40" t="s">
        <v>28</v>
      </c>
      <c r="F39" s="42">
        <v>7.0000000000000001E-3</v>
      </c>
      <c r="G39" s="40" t="s">
        <v>21</v>
      </c>
      <c r="H39" s="43"/>
      <c r="I39" s="44">
        <v>1</v>
      </c>
      <c r="J39" s="40">
        <f t="shared" si="3"/>
        <v>0</v>
      </c>
      <c r="K39" s="40">
        <f t="shared" si="0"/>
        <v>0</v>
      </c>
      <c r="L39" s="40">
        <v>20</v>
      </c>
      <c r="M39" s="45"/>
      <c r="N39" s="46">
        <f t="shared" si="1"/>
        <v>0</v>
      </c>
      <c r="O39" s="46">
        <f t="shared" si="2"/>
        <v>0</v>
      </c>
      <c r="P39" s="47"/>
      <c r="Q39" s="48">
        <f t="shared" si="4"/>
        <v>0</v>
      </c>
      <c r="R39" s="49">
        <f t="shared" si="5"/>
        <v>0</v>
      </c>
    </row>
    <row r="40" spans="1:18" ht="51" x14ac:dyDescent="0.25">
      <c r="A40" s="39">
        <v>11</v>
      </c>
      <c r="B40" s="40" t="s">
        <v>35</v>
      </c>
      <c r="C40" s="41"/>
      <c r="D40" s="40" t="s">
        <v>19</v>
      </c>
      <c r="E40" s="40" t="s">
        <v>28</v>
      </c>
      <c r="F40" s="42">
        <v>7.0000000000000001E-3</v>
      </c>
      <c r="G40" s="40" t="s">
        <v>21</v>
      </c>
      <c r="H40" s="43"/>
      <c r="I40" s="44">
        <v>1</v>
      </c>
      <c r="J40" s="40">
        <f t="shared" si="3"/>
        <v>0</v>
      </c>
      <c r="K40" s="40">
        <f t="shared" si="0"/>
        <v>0</v>
      </c>
      <c r="L40" s="40">
        <v>20</v>
      </c>
      <c r="M40" s="45"/>
      <c r="N40" s="46">
        <f t="shared" si="1"/>
        <v>0</v>
      </c>
      <c r="O40" s="46">
        <f t="shared" si="2"/>
        <v>0</v>
      </c>
      <c r="P40" s="47"/>
      <c r="Q40" s="48">
        <f t="shared" si="4"/>
        <v>0</v>
      </c>
      <c r="R40" s="49">
        <f t="shared" si="5"/>
        <v>0</v>
      </c>
    </row>
    <row r="41" spans="1:18" ht="54.75" customHeight="1" x14ac:dyDescent="0.25">
      <c r="A41" s="39">
        <v>12</v>
      </c>
      <c r="B41" s="40" t="s">
        <v>36</v>
      </c>
      <c r="C41" s="41"/>
      <c r="D41" s="40" t="s">
        <v>19</v>
      </c>
      <c r="E41" s="40" t="s">
        <v>28</v>
      </c>
      <c r="F41" s="42">
        <v>7.0000000000000001E-3</v>
      </c>
      <c r="G41" s="40" t="s">
        <v>21</v>
      </c>
      <c r="H41" s="43"/>
      <c r="I41" s="44">
        <v>1</v>
      </c>
      <c r="J41" s="40">
        <f t="shared" si="3"/>
        <v>0</v>
      </c>
      <c r="K41" s="40">
        <f t="shared" si="0"/>
        <v>0</v>
      </c>
      <c r="L41" s="40">
        <v>20</v>
      </c>
      <c r="M41" s="45"/>
      <c r="N41" s="46">
        <f t="shared" si="1"/>
        <v>0</v>
      </c>
      <c r="O41" s="46">
        <f t="shared" si="2"/>
        <v>0</v>
      </c>
      <c r="P41" s="47"/>
      <c r="Q41" s="48">
        <f t="shared" si="4"/>
        <v>0</v>
      </c>
      <c r="R41" s="49">
        <f t="shared" si="5"/>
        <v>0</v>
      </c>
    </row>
    <row r="42" spans="1:18" ht="38.25" x14ac:dyDescent="0.25">
      <c r="A42" s="39">
        <v>13</v>
      </c>
      <c r="B42" s="40" t="s">
        <v>37</v>
      </c>
      <c r="C42" s="41"/>
      <c r="D42" s="40" t="s">
        <v>19</v>
      </c>
      <c r="E42" s="40" t="s">
        <v>30</v>
      </c>
      <c r="F42" s="42">
        <v>3.3000000000000002E-2</v>
      </c>
      <c r="G42" s="40" t="s">
        <v>21</v>
      </c>
      <c r="H42" s="43"/>
      <c r="I42" s="44">
        <v>1</v>
      </c>
      <c r="J42" s="40">
        <f t="shared" si="3"/>
        <v>0</v>
      </c>
      <c r="K42" s="40">
        <f t="shared" si="0"/>
        <v>0</v>
      </c>
      <c r="L42" s="40">
        <v>50</v>
      </c>
      <c r="M42" s="45"/>
      <c r="N42" s="46">
        <f t="shared" si="1"/>
        <v>0</v>
      </c>
      <c r="O42" s="46">
        <f t="shared" si="2"/>
        <v>0</v>
      </c>
      <c r="P42" s="47"/>
      <c r="Q42" s="48">
        <f t="shared" si="4"/>
        <v>0</v>
      </c>
      <c r="R42" s="49">
        <f t="shared" si="5"/>
        <v>0</v>
      </c>
    </row>
    <row r="43" spans="1:18" ht="38.25" x14ac:dyDescent="0.25">
      <c r="A43" s="39">
        <v>14</v>
      </c>
      <c r="B43" s="40" t="s">
        <v>38</v>
      </c>
      <c r="C43" s="41"/>
      <c r="D43" s="40" t="s">
        <v>19</v>
      </c>
      <c r="E43" s="40" t="s">
        <v>30</v>
      </c>
      <c r="F43" s="42">
        <v>2.64E-2</v>
      </c>
      <c r="G43" s="40" t="s">
        <v>21</v>
      </c>
      <c r="H43" s="43"/>
      <c r="I43" s="44">
        <v>1</v>
      </c>
      <c r="J43" s="40">
        <f t="shared" si="3"/>
        <v>0</v>
      </c>
      <c r="K43" s="40">
        <f t="shared" si="0"/>
        <v>0</v>
      </c>
      <c r="L43" s="40">
        <v>40</v>
      </c>
      <c r="M43" s="45"/>
      <c r="N43" s="46">
        <f t="shared" si="1"/>
        <v>0</v>
      </c>
      <c r="O43" s="46">
        <f t="shared" si="2"/>
        <v>0</v>
      </c>
      <c r="P43" s="47"/>
      <c r="Q43" s="48">
        <f t="shared" si="4"/>
        <v>0</v>
      </c>
      <c r="R43" s="49">
        <f t="shared" si="5"/>
        <v>0</v>
      </c>
    </row>
    <row r="44" spans="1:18" ht="38.25" x14ac:dyDescent="0.25">
      <c r="A44" s="39">
        <v>15</v>
      </c>
      <c r="B44" s="40" t="s">
        <v>39</v>
      </c>
      <c r="C44" s="41"/>
      <c r="D44" s="40" t="s">
        <v>19</v>
      </c>
      <c r="E44" s="40" t="s">
        <v>30</v>
      </c>
      <c r="F44" s="42">
        <v>2.64E-2</v>
      </c>
      <c r="G44" s="40" t="s">
        <v>21</v>
      </c>
      <c r="H44" s="43"/>
      <c r="I44" s="44">
        <v>1</v>
      </c>
      <c r="J44" s="40">
        <f t="shared" si="3"/>
        <v>0</v>
      </c>
      <c r="K44" s="40">
        <f t="shared" si="0"/>
        <v>0</v>
      </c>
      <c r="L44" s="40">
        <v>40</v>
      </c>
      <c r="M44" s="45"/>
      <c r="N44" s="46">
        <f t="shared" si="1"/>
        <v>0</v>
      </c>
      <c r="O44" s="46">
        <f t="shared" si="2"/>
        <v>0</v>
      </c>
      <c r="P44" s="47"/>
      <c r="Q44" s="48">
        <f t="shared" si="4"/>
        <v>0</v>
      </c>
      <c r="R44" s="49">
        <f t="shared" si="5"/>
        <v>0</v>
      </c>
    </row>
    <row r="45" spans="1:18" ht="38.25" x14ac:dyDescent="0.25">
      <c r="A45" s="39">
        <v>16</v>
      </c>
      <c r="B45" s="40" t="s">
        <v>40</v>
      </c>
      <c r="C45" s="41"/>
      <c r="D45" s="40" t="s">
        <v>19</v>
      </c>
      <c r="E45" s="40" t="s">
        <v>30</v>
      </c>
      <c r="F45" s="42">
        <v>0.02</v>
      </c>
      <c r="G45" s="40" t="s">
        <v>21</v>
      </c>
      <c r="H45" s="43"/>
      <c r="I45" s="44">
        <v>1</v>
      </c>
      <c r="J45" s="40">
        <f t="shared" si="3"/>
        <v>0</v>
      </c>
      <c r="K45" s="40">
        <f t="shared" si="0"/>
        <v>0</v>
      </c>
      <c r="L45" s="40">
        <v>40</v>
      </c>
      <c r="M45" s="45"/>
      <c r="N45" s="46">
        <f t="shared" si="1"/>
        <v>0</v>
      </c>
      <c r="O45" s="46">
        <f t="shared" si="2"/>
        <v>0</v>
      </c>
      <c r="P45" s="47"/>
      <c r="Q45" s="48">
        <f t="shared" si="4"/>
        <v>0</v>
      </c>
      <c r="R45" s="49">
        <f t="shared" si="5"/>
        <v>0</v>
      </c>
    </row>
    <row r="46" spans="1:18" ht="38.25" x14ac:dyDescent="0.25">
      <c r="A46" s="39">
        <v>17</v>
      </c>
      <c r="B46" s="40" t="s">
        <v>41</v>
      </c>
      <c r="C46" s="41"/>
      <c r="D46" s="40" t="s">
        <v>19</v>
      </c>
      <c r="E46" s="40" t="s">
        <v>30</v>
      </c>
      <c r="F46" s="42">
        <v>0.02</v>
      </c>
      <c r="G46" s="40" t="s">
        <v>21</v>
      </c>
      <c r="H46" s="43"/>
      <c r="I46" s="44">
        <v>1</v>
      </c>
      <c r="J46" s="40">
        <f t="shared" si="3"/>
        <v>0</v>
      </c>
      <c r="K46" s="40">
        <f t="shared" si="0"/>
        <v>0</v>
      </c>
      <c r="L46" s="40">
        <v>40</v>
      </c>
      <c r="M46" s="45"/>
      <c r="N46" s="46">
        <f t="shared" si="1"/>
        <v>0</v>
      </c>
      <c r="O46" s="46">
        <f t="shared" si="2"/>
        <v>0</v>
      </c>
      <c r="P46" s="47"/>
      <c r="Q46" s="48">
        <f t="shared" si="4"/>
        <v>0</v>
      </c>
      <c r="R46" s="49">
        <f t="shared" si="5"/>
        <v>0</v>
      </c>
    </row>
    <row r="47" spans="1:18" ht="89.25" x14ac:dyDescent="0.25">
      <c r="A47" s="39">
        <v>18</v>
      </c>
      <c r="B47" s="40" t="s">
        <v>42</v>
      </c>
      <c r="C47" s="41"/>
      <c r="D47" s="40" t="s">
        <v>19</v>
      </c>
      <c r="E47" s="40" t="s">
        <v>30</v>
      </c>
      <c r="F47" s="42">
        <v>0.02</v>
      </c>
      <c r="G47" s="40" t="s">
        <v>21</v>
      </c>
      <c r="H47" s="43"/>
      <c r="I47" s="44">
        <v>1</v>
      </c>
      <c r="J47" s="40">
        <f t="shared" si="3"/>
        <v>0</v>
      </c>
      <c r="K47" s="40">
        <f t="shared" si="0"/>
        <v>0</v>
      </c>
      <c r="L47" s="40">
        <v>45</v>
      </c>
      <c r="M47" s="45"/>
      <c r="N47" s="46">
        <f t="shared" si="1"/>
        <v>0</v>
      </c>
      <c r="O47" s="46">
        <f t="shared" si="2"/>
        <v>0</v>
      </c>
      <c r="P47" s="47"/>
      <c r="Q47" s="48">
        <f t="shared" si="4"/>
        <v>0</v>
      </c>
      <c r="R47" s="49">
        <f t="shared" si="5"/>
        <v>0</v>
      </c>
    </row>
    <row r="48" spans="1:18" ht="89.25" x14ac:dyDescent="0.25">
      <c r="A48" s="39">
        <v>19</v>
      </c>
      <c r="B48" s="40" t="s">
        <v>43</v>
      </c>
      <c r="C48" s="41"/>
      <c r="D48" s="40" t="s">
        <v>19</v>
      </c>
      <c r="E48" s="40" t="s">
        <v>30</v>
      </c>
      <c r="F48" s="42">
        <v>0.02</v>
      </c>
      <c r="G48" s="40" t="s">
        <v>21</v>
      </c>
      <c r="H48" s="43"/>
      <c r="I48" s="44">
        <v>1</v>
      </c>
      <c r="J48" s="40">
        <f t="shared" si="3"/>
        <v>0</v>
      </c>
      <c r="K48" s="40">
        <f t="shared" si="0"/>
        <v>0</v>
      </c>
      <c r="L48" s="40">
        <v>45</v>
      </c>
      <c r="M48" s="45"/>
      <c r="N48" s="46">
        <f t="shared" si="1"/>
        <v>0</v>
      </c>
      <c r="O48" s="46">
        <f t="shared" si="2"/>
        <v>0</v>
      </c>
      <c r="P48" s="47"/>
      <c r="Q48" s="48">
        <f t="shared" si="4"/>
        <v>0</v>
      </c>
      <c r="R48" s="49">
        <f t="shared" si="5"/>
        <v>0</v>
      </c>
    </row>
    <row r="49" spans="1:18" ht="89.25" x14ac:dyDescent="0.25">
      <c r="A49" s="39">
        <v>20</v>
      </c>
      <c r="B49" s="40" t="s">
        <v>44</v>
      </c>
      <c r="C49" s="41"/>
      <c r="D49" s="40" t="s">
        <v>19</v>
      </c>
      <c r="E49" s="40" t="s">
        <v>30</v>
      </c>
      <c r="F49" s="42">
        <v>0.02</v>
      </c>
      <c r="G49" s="40" t="s">
        <v>21</v>
      </c>
      <c r="H49" s="43"/>
      <c r="I49" s="44">
        <v>1</v>
      </c>
      <c r="J49" s="40">
        <f t="shared" si="3"/>
        <v>0</v>
      </c>
      <c r="K49" s="40">
        <f t="shared" si="0"/>
        <v>0</v>
      </c>
      <c r="L49" s="40">
        <v>45</v>
      </c>
      <c r="M49" s="45"/>
      <c r="N49" s="46">
        <f t="shared" si="1"/>
        <v>0</v>
      </c>
      <c r="O49" s="46">
        <f t="shared" si="2"/>
        <v>0</v>
      </c>
      <c r="P49" s="47"/>
      <c r="Q49" s="48">
        <f t="shared" si="4"/>
        <v>0</v>
      </c>
      <c r="R49" s="49">
        <f t="shared" si="5"/>
        <v>0</v>
      </c>
    </row>
    <row r="50" spans="1:18" ht="89.25" x14ac:dyDescent="0.25">
      <c r="A50" s="39">
        <v>21</v>
      </c>
      <c r="B50" s="40" t="s">
        <v>45</v>
      </c>
      <c r="C50" s="41"/>
      <c r="D50" s="40" t="s">
        <v>19</v>
      </c>
      <c r="E50" s="40" t="s">
        <v>30</v>
      </c>
      <c r="F50" s="42">
        <v>0.02</v>
      </c>
      <c r="G50" s="40" t="s">
        <v>21</v>
      </c>
      <c r="H50" s="43"/>
      <c r="I50" s="44">
        <v>1</v>
      </c>
      <c r="J50" s="40">
        <f t="shared" si="3"/>
        <v>0</v>
      </c>
      <c r="K50" s="40">
        <f t="shared" si="0"/>
        <v>0</v>
      </c>
      <c r="L50" s="40">
        <v>40</v>
      </c>
      <c r="M50" s="45"/>
      <c r="N50" s="46">
        <f t="shared" si="1"/>
        <v>0</v>
      </c>
      <c r="O50" s="46">
        <f t="shared" si="2"/>
        <v>0</v>
      </c>
      <c r="P50" s="47"/>
      <c r="Q50" s="48">
        <f t="shared" si="4"/>
        <v>0</v>
      </c>
      <c r="R50" s="49">
        <f t="shared" si="5"/>
        <v>0</v>
      </c>
    </row>
    <row r="51" spans="1:18" ht="63.75" x14ac:dyDescent="0.25">
      <c r="A51" s="39">
        <v>22</v>
      </c>
      <c r="B51" s="40" t="s">
        <v>46</v>
      </c>
      <c r="C51" s="41"/>
      <c r="D51" s="40" t="s">
        <v>19</v>
      </c>
      <c r="E51" s="40" t="s">
        <v>28</v>
      </c>
      <c r="F51" s="42">
        <v>2.64E-2</v>
      </c>
      <c r="G51" s="40" t="s">
        <v>21</v>
      </c>
      <c r="H51" s="43"/>
      <c r="I51" s="44">
        <v>1</v>
      </c>
      <c r="J51" s="40">
        <f t="shared" si="3"/>
        <v>0</v>
      </c>
      <c r="K51" s="40">
        <f t="shared" si="0"/>
        <v>0</v>
      </c>
      <c r="L51" s="40">
        <v>40</v>
      </c>
      <c r="M51" s="45"/>
      <c r="N51" s="46">
        <f t="shared" si="1"/>
        <v>0</v>
      </c>
      <c r="O51" s="46">
        <f t="shared" si="2"/>
        <v>0</v>
      </c>
      <c r="P51" s="47"/>
      <c r="Q51" s="48">
        <f t="shared" si="4"/>
        <v>0</v>
      </c>
      <c r="R51" s="49">
        <f t="shared" si="5"/>
        <v>0</v>
      </c>
    </row>
    <row r="52" spans="1:18" ht="63.75" x14ac:dyDescent="0.25">
      <c r="A52" s="39">
        <v>23</v>
      </c>
      <c r="B52" s="40" t="s">
        <v>47</v>
      </c>
      <c r="C52" s="41"/>
      <c r="D52" s="40" t="s">
        <v>19</v>
      </c>
      <c r="E52" s="40" t="s">
        <v>28</v>
      </c>
      <c r="F52" s="42">
        <v>0.02</v>
      </c>
      <c r="G52" s="40" t="s">
        <v>21</v>
      </c>
      <c r="H52" s="43"/>
      <c r="I52" s="44">
        <v>1</v>
      </c>
      <c r="J52" s="40">
        <f t="shared" si="3"/>
        <v>0</v>
      </c>
      <c r="K52" s="40">
        <f t="shared" si="0"/>
        <v>0</v>
      </c>
      <c r="L52" s="40">
        <v>25</v>
      </c>
      <c r="M52" s="45"/>
      <c r="N52" s="46">
        <f t="shared" si="1"/>
        <v>0</v>
      </c>
      <c r="O52" s="46">
        <f t="shared" si="2"/>
        <v>0</v>
      </c>
      <c r="P52" s="47"/>
      <c r="Q52" s="48">
        <f t="shared" si="4"/>
        <v>0</v>
      </c>
      <c r="R52" s="49">
        <f t="shared" si="5"/>
        <v>0</v>
      </c>
    </row>
    <row r="53" spans="1:18" ht="63.75" x14ac:dyDescent="0.25">
      <c r="A53" s="39">
        <v>24</v>
      </c>
      <c r="B53" s="40" t="s">
        <v>47</v>
      </c>
      <c r="C53" s="41"/>
      <c r="D53" s="40" t="s">
        <v>19</v>
      </c>
      <c r="E53" s="40" t="s">
        <v>20</v>
      </c>
      <c r="F53" s="42">
        <v>0.02</v>
      </c>
      <c r="G53" s="40" t="s">
        <v>21</v>
      </c>
      <c r="H53" s="43"/>
      <c r="I53" s="44">
        <v>1</v>
      </c>
      <c r="J53" s="40">
        <f t="shared" si="3"/>
        <v>0</v>
      </c>
      <c r="K53" s="40">
        <f t="shared" si="0"/>
        <v>0</v>
      </c>
      <c r="L53" s="40">
        <v>30</v>
      </c>
      <c r="M53" s="45"/>
      <c r="N53" s="46">
        <f t="shared" si="1"/>
        <v>0</v>
      </c>
      <c r="O53" s="46">
        <f t="shared" si="2"/>
        <v>0</v>
      </c>
      <c r="P53" s="47"/>
      <c r="Q53" s="48">
        <f t="shared" si="4"/>
        <v>0</v>
      </c>
      <c r="R53" s="49">
        <f t="shared" si="5"/>
        <v>0</v>
      </c>
    </row>
    <row r="54" spans="1:18" ht="51" x14ac:dyDescent="0.25">
      <c r="A54" s="39">
        <v>25</v>
      </c>
      <c r="B54" s="40" t="s">
        <v>48</v>
      </c>
      <c r="C54" s="41"/>
      <c r="D54" s="40" t="s">
        <v>19</v>
      </c>
      <c r="E54" s="40" t="s">
        <v>20</v>
      </c>
      <c r="F54" s="42">
        <v>0.04</v>
      </c>
      <c r="G54" s="40" t="s">
        <v>21</v>
      </c>
      <c r="H54" s="43"/>
      <c r="I54" s="44">
        <v>1</v>
      </c>
      <c r="J54" s="40">
        <f t="shared" si="3"/>
        <v>0</v>
      </c>
      <c r="K54" s="40">
        <f t="shared" si="0"/>
        <v>0</v>
      </c>
      <c r="L54" s="40">
        <v>15</v>
      </c>
      <c r="M54" s="45"/>
      <c r="N54" s="46">
        <f t="shared" si="1"/>
        <v>0</v>
      </c>
      <c r="O54" s="46">
        <f t="shared" si="2"/>
        <v>0</v>
      </c>
      <c r="P54" s="47"/>
      <c r="Q54" s="48">
        <f t="shared" si="4"/>
        <v>0</v>
      </c>
      <c r="R54" s="49">
        <f t="shared" si="5"/>
        <v>0</v>
      </c>
    </row>
    <row r="55" spans="1:18" ht="38.25" x14ac:dyDescent="0.25">
      <c r="A55" s="39">
        <v>26</v>
      </c>
      <c r="B55" s="40" t="s">
        <v>49</v>
      </c>
      <c r="C55" s="41"/>
      <c r="D55" s="40" t="s">
        <v>19</v>
      </c>
      <c r="E55" s="40" t="s">
        <v>28</v>
      </c>
      <c r="F55" s="42">
        <v>0.04</v>
      </c>
      <c r="G55" s="40" t="s">
        <v>21</v>
      </c>
      <c r="H55" s="43"/>
      <c r="I55" s="44">
        <v>1</v>
      </c>
      <c r="J55" s="40">
        <f t="shared" si="3"/>
        <v>0</v>
      </c>
      <c r="K55" s="40">
        <f t="shared" si="0"/>
        <v>0</v>
      </c>
      <c r="L55" s="40">
        <v>50</v>
      </c>
      <c r="M55" s="45"/>
      <c r="N55" s="46">
        <f t="shared" si="1"/>
        <v>0</v>
      </c>
      <c r="O55" s="46">
        <f t="shared" si="2"/>
        <v>0</v>
      </c>
      <c r="P55" s="47"/>
      <c r="Q55" s="48">
        <f t="shared" si="4"/>
        <v>0</v>
      </c>
      <c r="R55" s="49">
        <f t="shared" si="5"/>
        <v>0</v>
      </c>
    </row>
    <row r="56" spans="1:18" ht="25.5" x14ac:dyDescent="0.25">
      <c r="A56" s="39">
        <v>27</v>
      </c>
      <c r="B56" s="40" t="s">
        <v>50</v>
      </c>
      <c r="C56" s="41"/>
      <c r="D56" s="40" t="s">
        <v>27</v>
      </c>
      <c r="E56" s="40" t="s">
        <v>23</v>
      </c>
      <c r="F56" s="42">
        <v>8.5800000000000001E-2</v>
      </c>
      <c r="G56" s="40" t="s">
        <v>29</v>
      </c>
      <c r="H56" s="43"/>
      <c r="I56" s="44">
        <v>1</v>
      </c>
      <c r="J56" s="40">
        <f t="shared" si="3"/>
        <v>0</v>
      </c>
      <c r="K56" s="40">
        <f t="shared" si="0"/>
        <v>0</v>
      </c>
      <c r="L56" s="40">
        <v>45</v>
      </c>
      <c r="M56" s="45"/>
      <c r="N56" s="46">
        <f t="shared" si="1"/>
        <v>0</v>
      </c>
      <c r="O56" s="46">
        <f t="shared" si="2"/>
        <v>0</v>
      </c>
      <c r="P56" s="47"/>
      <c r="Q56" s="48">
        <f t="shared" si="4"/>
        <v>0</v>
      </c>
      <c r="R56" s="49">
        <f t="shared" si="5"/>
        <v>0</v>
      </c>
    </row>
    <row r="57" spans="1:18" ht="25.5" x14ac:dyDescent="0.25">
      <c r="A57" s="39">
        <v>28</v>
      </c>
      <c r="B57" s="40" t="s">
        <v>50</v>
      </c>
      <c r="C57" s="41"/>
      <c r="D57" s="40" t="s">
        <v>51</v>
      </c>
      <c r="E57" s="40" t="s">
        <v>23</v>
      </c>
      <c r="F57" s="42">
        <v>8.5800000000000001E-2</v>
      </c>
      <c r="G57" s="40" t="s">
        <v>52</v>
      </c>
      <c r="H57" s="43"/>
      <c r="I57" s="44">
        <v>1</v>
      </c>
      <c r="J57" s="40">
        <f t="shared" si="3"/>
        <v>0</v>
      </c>
      <c r="K57" s="40">
        <f t="shared" si="0"/>
        <v>0</v>
      </c>
      <c r="L57" s="40">
        <v>150</v>
      </c>
      <c r="M57" s="45"/>
      <c r="N57" s="46">
        <f t="shared" si="1"/>
        <v>0</v>
      </c>
      <c r="O57" s="46">
        <f t="shared" si="2"/>
        <v>0</v>
      </c>
      <c r="P57" s="47"/>
      <c r="Q57" s="48">
        <f t="shared" si="4"/>
        <v>0</v>
      </c>
      <c r="R57" s="49">
        <f t="shared" si="5"/>
        <v>0</v>
      </c>
    </row>
    <row r="58" spans="1:18" ht="51" x14ac:dyDescent="0.25">
      <c r="A58" s="39">
        <v>29</v>
      </c>
      <c r="B58" s="40" t="s">
        <v>53</v>
      </c>
      <c r="C58" s="41"/>
      <c r="D58" s="40" t="s">
        <v>27</v>
      </c>
      <c r="E58" s="40" t="s">
        <v>20</v>
      </c>
      <c r="F58" s="42">
        <v>0.23100000000000001</v>
      </c>
      <c r="G58" s="40" t="s">
        <v>29</v>
      </c>
      <c r="H58" s="43"/>
      <c r="I58" s="44">
        <v>1</v>
      </c>
      <c r="J58" s="40">
        <f t="shared" si="3"/>
        <v>0</v>
      </c>
      <c r="K58" s="40">
        <f t="shared" si="0"/>
        <v>0</v>
      </c>
      <c r="L58" s="40">
        <v>150</v>
      </c>
      <c r="M58" s="45"/>
      <c r="N58" s="46">
        <f t="shared" si="1"/>
        <v>0</v>
      </c>
      <c r="O58" s="46">
        <f t="shared" si="2"/>
        <v>0</v>
      </c>
      <c r="P58" s="47"/>
      <c r="Q58" s="48">
        <f t="shared" si="4"/>
        <v>0</v>
      </c>
      <c r="R58" s="49">
        <f t="shared" si="5"/>
        <v>0</v>
      </c>
    </row>
    <row r="59" spans="1:18" ht="38.25" x14ac:dyDescent="0.25">
      <c r="A59" s="39">
        <v>30</v>
      </c>
      <c r="B59" s="40" t="s">
        <v>54</v>
      </c>
      <c r="C59" s="41"/>
      <c r="D59" s="40" t="s">
        <v>27</v>
      </c>
      <c r="E59" s="40" t="s">
        <v>23</v>
      </c>
      <c r="F59" s="42">
        <v>0.13200000000000001</v>
      </c>
      <c r="G59" s="40" t="s">
        <v>29</v>
      </c>
      <c r="H59" s="43"/>
      <c r="I59" s="44">
        <v>1</v>
      </c>
      <c r="J59" s="40">
        <f t="shared" si="3"/>
        <v>0</v>
      </c>
      <c r="K59" s="40">
        <f t="shared" si="0"/>
        <v>0</v>
      </c>
      <c r="L59" s="40">
        <v>40</v>
      </c>
      <c r="M59" s="45"/>
      <c r="N59" s="46">
        <f t="shared" si="1"/>
        <v>0</v>
      </c>
      <c r="O59" s="46">
        <f t="shared" si="2"/>
        <v>0</v>
      </c>
      <c r="P59" s="47"/>
      <c r="Q59" s="48">
        <f t="shared" si="4"/>
        <v>0</v>
      </c>
      <c r="R59" s="49">
        <f t="shared" si="5"/>
        <v>0</v>
      </c>
    </row>
    <row r="60" spans="1:18" ht="57" customHeight="1" x14ac:dyDescent="0.25">
      <c r="A60" s="39">
        <v>31</v>
      </c>
      <c r="B60" s="40" t="s">
        <v>55</v>
      </c>
      <c r="C60" s="41"/>
      <c r="D60" s="40" t="s">
        <v>27</v>
      </c>
      <c r="E60" s="40" t="s">
        <v>20</v>
      </c>
      <c r="F60" s="42">
        <v>6.6000000000000003E-2</v>
      </c>
      <c r="G60" s="40" t="s">
        <v>21</v>
      </c>
      <c r="H60" s="43"/>
      <c r="I60" s="44">
        <v>1</v>
      </c>
      <c r="J60" s="40">
        <f t="shared" si="3"/>
        <v>0</v>
      </c>
      <c r="K60" s="40">
        <f t="shared" si="0"/>
        <v>0</v>
      </c>
      <c r="L60" s="40">
        <v>30</v>
      </c>
      <c r="M60" s="45"/>
      <c r="N60" s="46">
        <f t="shared" si="1"/>
        <v>0</v>
      </c>
      <c r="O60" s="46">
        <f t="shared" si="2"/>
        <v>0</v>
      </c>
      <c r="P60" s="47"/>
      <c r="Q60" s="48">
        <f t="shared" si="4"/>
        <v>0</v>
      </c>
      <c r="R60" s="49">
        <f t="shared" si="5"/>
        <v>0</v>
      </c>
    </row>
    <row r="61" spans="1:18" ht="56.25" customHeight="1" x14ac:dyDescent="0.25">
      <c r="A61" s="39">
        <v>32</v>
      </c>
      <c r="B61" s="40" t="s">
        <v>56</v>
      </c>
      <c r="C61" s="41"/>
      <c r="D61" s="40" t="s">
        <v>76</v>
      </c>
      <c r="E61" s="40" t="s">
        <v>20</v>
      </c>
      <c r="F61" s="42">
        <v>0.13200000000000001</v>
      </c>
      <c r="G61" s="40" t="s">
        <v>52</v>
      </c>
      <c r="H61" s="43"/>
      <c r="I61" s="44">
        <v>1</v>
      </c>
      <c r="J61" s="40">
        <f t="shared" si="3"/>
        <v>0</v>
      </c>
      <c r="K61" s="40">
        <f t="shared" si="0"/>
        <v>0</v>
      </c>
      <c r="L61" s="40">
        <v>130</v>
      </c>
      <c r="M61" s="45"/>
      <c r="N61" s="46">
        <f t="shared" si="1"/>
        <v>0</v>
      </c>
      <c r="O61" s="46">
        <f t="shared" si="2"/>
        <v>0</v>
      </c>
      <c r="P61" s="47"/>
      <c r="Q61" s="48">
        <f t="shared" si="4"/>
        <v>0</v>
      </c>
      <c r="R61" s="49">
        <f t="shared" si="5"/>
        <v>0</v>
      </c>
    </row>
    <row r="62" spans="1:18" ht="41.25" customHeight="1" x14ac:dyDescent="0.25">
      <c r="A62" s="39">
        <v>33</v>
      </c>
      <c r="B62" s="40" t="s">
        <v>56</v>
      </c>
      <c r="C62" s="41"/>
      <c r="D62" s="40" t="s">
        <v>76</v>
      </c>
      <c r="E62" s="40" t="s">
        <v>28</v>
      </c>
      <c r="F62" s="42">
        <v>0.13200000000000001</v>
      </c>
      <c r="G62" s="40" t="s">
        <v>52</v>
      </c>
      <c r="H62" s="43"/>
      <c r="I62" s="44">
        <v>1</v>
      </c>
      <c r="J62" s="40">
        <f t="shared" si="3"/>
        <v>0</v>
      </c>
      <c r="K62" s="40">
        <f t="shared" si="0"/>
        <v>0</v>
      </c>
      <c r="L62" s="40">
        <v>120</v>
      </c>
      <c r="M62" s="45"/>
      <c r="N62" s="46">
        <f t="shared" ref="N62:N87" si="6">K62*M62</f>
        <v>0</v>
      </c>
      <c r="O62" s="46">
        <f t="shared" ref="O62:O87" si="7">L62*M62</f>
        <v>0</v>
      </c>
      <c r="P62" s="47"/>
      <c r="Q62" s="48">
        <f t="shared" si="4"/>
        <v>0</v>
      </c>
      <c r="R62" s="49">
        <f t="shared" si="5"/>
        <v>0</v>
      </c>
    </row>
    <row r="63" spans="1:18" ht="27.75" customHeight="1" x14ac:dyDescent="0.25">
      <c r="A63" s="39">
        <v>34</v>
      </c>
      <c r="B63" s="40" t="s">
        <v>56</v>
      </c>
      <c r="C63" s="41"/>
      <c r="D63" s="40" t="s">
        <v>76</v>
      </c>
      <c r="E63" s="40" t="s">
        <v>23</v>
      </c>
      <c r="F63" s="42">
        <v>0.13200000000000001</v>
      </c>
      <c r="G63" s="40" t="s">
        <v>52</v>
      </c>
      <c r="H63" s="43"/>
      <c r="I63" s="44">
        <v>1</v>
      </c>
      <c r="J63" s="40">
        <f t="shared" si="3"/>
        <v>0</v>
      </c>
      <c r="K63" s="40">
        <f t="shared" si="0"/>
        <v>0</v>
      </c>
      <c r="L63" s="40">
        <v>120</v>
      </c>
      <c r="M63" s="45"/>
      <c r="N63" s="46">
        <f t="shared" si="6"/>
        <v>0</v>
      </c>
      <c r="O63" s="46">
        <f t="shared" si="7"/>
        <v>0</v>
      </c>
      <c r="P63" s="47"/>
      <c r="Q63" s="48">
        <f t="shared" si="4"/>
        <v>0</v>
      </c>
      <c r="R63" s="49">
        <f t="shared" si="5"/>
        <v>0</v>
      </c>
    </row>
    <row r="64" spans="1:18" ht="38.25" x14ac:dyDescent="0.25">
      <c r="A64" s="39">
        <v>35</v>
      </c>
      <c r="B64" s="40" t="s">
        <v>57</v>
      </c>
      <c r="C64" s="41"/>
      <c r="D64" s="40" t="s">
        <v>19</v>
      </c>
      <c r="E64" s="40" t="s">
        <v>28</v>
      </c>
      <c r="F64" s="42">
        <v>2.64E-2</v>
      </c>
      <c r="G64" s="40" t="s">
        <v>21</v>
      </c>
      <c r="H64" s="43"/>
      <c r="I64" s="44">
        <v>1</v>
      </c>
      <c r="J64" s="40">
        <f t="shared" si="3"/>
        <v>0</v>
      </c>
      <c r="K64" s="40">
        <f t="shared" si="0"/>
        <v>0</v>
      </c>
      <c r="L64" s="40">
        <v>130</v>
      </c>
      <c r="M64" s="45"/>
      <c r="N64" s="46">
        <f t="shared" si="6"/>
        <v>0</v>
      </c>
      <c r="O64" s="46">
        <f t="shared" si="7"/>
        <v>0</v>
      </c>
      <c r="P64" s="47"/>
      <c r="Q64" s="48">
        <f t="shared" ref="Q64:Q69" si="8">IF(N64&gt;=O64,O64,N64)</f>
        <v>0</v>
      </c>
      <c r="R64" s="49">
        <f t="shared" si="5"/>
        <v>0</v>
      </c>
    </row>
    <row r="65" spans="1:18" ht="25.5" x14ac:dyDescent="0.25">
      <c r="A65" s="39">
        <v>36</v>
      </c>
      <c r="B65" s="40" t="s">
        <v>57</v>
      </c>
      <c r="C65" s="41"/>
      <c r="D65" s="40" t="s">
        <v>19</v>
      </c>
      <c r="E65" s="40" t="s">
        <v>30</v>
      </c>
      <c r="F65" s="42">
        <v>0.02</v>
      </c>
      <c r="G65" s="40" t="s">
        <v>21</v>
      </c>
      <c r="H65" s="43"/>
      <c r="I65" s="44">
        <v>1</v>
      </c>
      <c r="J65" s="40">
        <f t="shared" ref="J65" si="9">H65/I65</f>
        <v>0</v>
      </c>
      <c r="K65" s="40">
        <f t="shared" ref="K65" si="10">PRODUCT(J65,F65)</f>
        <v>0</v>
      </c>
      <c r="L65" s="40">
        <v>130</v>
      </c>
      <c r="M65" s="45"/>
      <c r="N65" s="46">
        <f t="shared" si="6"/>
        <v>0</v>
      </c>
      <c r="O65" s="46">
        <f t="shared" si="7"/>
        <v>0</v>
      </c>
      <c r="P65" s="47"/>
      <c r="Q65" s="48">
        <f t="shared" ref="Q65" si="11">IF(N65&gt;=O65,O65,N65)</f>
        <v>0</v>
      </c>
      <c r="R65" s="49">
        <f t="shared" ref="R65" si="12">ROUND(Q65,-2)</f>
        <v>0</v>
      </c>
    </row>
    <row r="66" spans="1:18" ht="38.25" x14ac:dyDescent="0.25">
      <c r="A66" s="39">
        <v>37</v>
      </c>
      <c r="B66" s="40" t="s">
        <v>82</v>
      </c>
      <c r="C66" s="41"/>
      <c r="D66" s="40" t="s">
        <v>51</v>
      </c>
      <c r="E66" s="40" t="s">
        <v>28</v>
      </c>
      <c r="F66" s="42">
        <v>0.1</v>
      </c>
      <c r="G66" s="40" t="s">
        <v>52</v>
      </c>
      <c r="H66" s="43"/>
      <c r="I66" s="44">
        <v>1</v>
      </c>
      <c r="J66" s="40">
        <f t="shared" si="3"/>
        <v>0</v>
      </c>
      <c r="K66" s="40">
        <f t="shared" si="0"/>
        <v>0</v>
      </c>
      <c r="L66" s="40">
        <v>100</v>
      </c>
      <c r="M66" s="45"/>
      <c r="N66" s="46">
        <f t="shared" si="6"/>
        <v>0</v>
      </c>
      <c r="O66" s="46">
        <f t="shared" si="7"/>
        <v>0</v>
      </c>
      <c r="P66" s="47"/>
      <c r="Q66" s="48">
        <f t="shared" si="8"/>
        <v>0</v>
      </c>
      <c r="R66" s="49">
        <f t="shared" si="5"/>
        <v>0</v>
      </c>
    </row>
    <row r="67" spans="1:18" ht="25.5" x14ac:dyDescent="0.25">
      <c r="A67" s="39">
        <v>38</v>
      </c>
      <c r="B67" s="40" t="s">
        <v>83</v>
      </c>
      <c r="C67" s="41"/>
      <c r="D67" s="40" t="s">
        <v>51</v>
      </c>
      <c r="E67" s="40" t="s">
        <v>30</v>
      </c>
      <c r="F67" s="42">
        <v>0.13200000000000001</v>
      </c>
      <c r="G67" s="40" t="s">
        <v>52</v>
      </c>
      <c r="H67" s="43"/>
      <c r="I67" s="44">
        <v>1</v>
      </c>
      <c r="J67" s="40">
        <f t="shared" si="3"/>
        <v>0</v>
      </c>
      <c r="K67" s="40">
        <f t="shared" si="0"/>
        <v>0</v>
      </c>
      <c r="L67" s="40">
        <v>100</v>
      </c>
      <c r="M67" s="45"/>
      <c r="N67" s="46">
        <f t="shared" si="6"/>
        <v>0</v>
      </c>
      <c r="O67" s="46">
        <f t="shared" si="7"/>
        <v>0</v>
      </c>
      <c r="P67" s="47"/>
      <c r="Q67" s="48">
        <f t="shared" si="8"/>
        <v>0</v>
      </c>
      <c r="R67" s="49">
        <f t="shared" si="5"/>
        <v>0</v>
      </c>
    </row>
    <row r="68" spans="1:18" ht="38.25" x14ac:dyDescent="0.25">
      <c r="A68" s="39">
        <v>39</v>
      </c>
      <c r="B68" s="50" t="s">
        <v>77</v>
      </c>
      <c r="C68" s="51"/>
      <c r="D68" s="50" t="s">
        <v>51</v>
      </c>
      <c r="E68" s="50" t="s">
        <v>28</v>
      </c>
      <c r="F68" s="52">
        <v>0.1</v>
      </c>
      <c r="G68" s="50" t="s">
        <v>52</v>
      </c>
      <c r="H68" s="43"/>
      <c r="I68" s="44">
        <v>1</v>
      </c>
      <c r="J68" s="40">
        <f t="shared" si="3"/>
        <v>0</v>
      </c>
      <c r="K68" s="50">
        <f t="shared" si="0"/>
        <v>0</v>
      </c>
      <c r="L68" s="40">
        <v>60</v>
      </c>
      <c r="M68" s="45"/>
      <c r="N68" s="53">
        <f t="shared" si="6"/>
        <v>0</v>
      </c>
      <c r="O68" s="53">
        <f t="shared" si="7"/>
        <v>0</v>
      </c>
      <c r="P68" s="54"/>
      <c r="Q68" s="55">
        <f t="shared" si="8"/>
        <v>0</v>
      </c>
      <c r="R68" s="56">
        <f t="shared" si="5"/>
        <v>0</v>
      </c>
    </row>
    <row r="69" spans="1:18" x14ac:dyDescent="0.25">
      <c r="A69" s="39">
        <v>40</v>
      </c>
      <c r="B69" s="50" t="s">
        <v>77</v>
      </c>
      <c r="C69" s="51"/>
      <c r="D69" s="50" t="s">
        <v>51</v>
      </c>
      <c r="E69" s="50" t="s">
        <v>30</v>
      </c>
      <c r="F69" s="52">
        <v>0.13200000000000001</v>
      </c>
      <c r="G69" s="50" t="s">
        <v>52</v>
      </c>
      <c r="H69" s="43"/>
      <c r="I69" s="44">
        <v>1</v>
      </c>
      <c r="J69" s="40">
        <f t="shared" si="3"/>
        <v>0</v>
      </c>
      <c r="K69" s="50">
        <f t="shared" si="0"/>
        <v>0</v>
      </c>
      <c r="L69" s="40">
        <v>60</v>
      </c>
      <c r="M69" s="45"/>
      <c r="N69" s="53">
        <f t="shared" si="6"/>
        <v>0</v>
      </c>
      <c r="O69" s="53">
        <f t="shared" si="7"/>
        <v>0</v>
      </c>
      <c r="P69" s="54"/>
      <c r="Q69" s="55">
        <f t="shared" si="8"/>
        <v>0</v>
      </c>
      <c r="R69" s="56">
        <f t="shared" si="5"/>
        <v>0</v>
      </c>
    </row>
    <row r="70" spans="1:18" ht="39.75" customHeight="1" x14ac:dyDescent="0.25">
      <c r="A70" s="39">
        <v>41</v>
      </c>
      <c r="B70" s="40" t="s">
        <v>58</v>
      </c>
      <c r="C70" s="41"/>
      <c r="D70" s="40" t="s">
        <v>27</v>
      </c>
      <c r="E70" s="40" t="s">
        <v>28</v>
      </c>
      <c r="F70" s="42">
        <v>0.13200000000000001</v>
      </c>
      <c r="G70" s="40" t="s">
        <v>29</v>
      </c>
      <c r="H70" s="43"/>
      <c r="I70" s="44">
        <v>1</v>
      </c>
      <c r="J70" s="40">
        <f t="shared" si="3"/>
        <v>0</v>
      </c>
      <c r="K70" s="40">
        <f t="shared" ref="K70:K87" si="13">PRODUCT(J70,F70)</f>
        <v>0</v>
      </c>
      <c r="L70" s="40">
        <v>50</v>
      </c>
      <c r="M70" s="45"/>
      <c r="N70" s="46">
        <f t="shared" si="6"/>
        <v>0</v>
      </c>
      <c r="O70" s="46">
        <f t="shared" si="7"/>
        <v>0</v>
      </c>
      <c r="P70" s="47"/>
      <c r="Q70" s="48">
        <f t="shared" ref="Q70:Q87" si="14">IF(N70&gt;=O70,O70,N70)</f>
        <v>0</v>
      </c>
      <c r="R70" s="49">
        <f t="shared" ref="R70:R87" si="15">ROUND(Q70,-2)</f>
        <v>0</v>
      </c>
    </row>
    <row r="71" spans="1:18" ht="25.5" x14ac:dyDescent="0.25">
      <c r="A71" s="39">
        <v>42</v>
      </c>
      <c r="B71" s="40" t="s">
        <v>58</v>
      </c>
      <c r="C71" s="41"/>
      <c r="D71" s="40" t="s">
        <v>27</v>
      </c>
      <c r="E71" s="40" t="s">
        <v>30</v>
      </c>
      <c r="F71" s="42">
        <v>0.13200000000000001</v>
      </c>
      <c r="G71" s="40" t="s">
        <v>29</v>
      </c>
      <c r="H71" s="43"/>
      <c r="I71" s="44">
        <v>1</v>
      </c>
      <c r="J71" s="40">
        <f t="shared" si="3"/>
        <v>0</v>
      </c>
      <c r="K71" s="40">
        <f t="shared" si="13"/>
        <v>0</v>
      </c>
      <c r="L71" s="40">
        <v>50</v>
      </c>
      <c r="M71" s="45"/>
      <c r="N71" s="46">
        <f t="shared" si="6"/>
        <v>0</v>
      </c>
      <c r="O71" s="46">
        <f t="shared" si="7"/>
        <v>0</v>
      </c>
      <c r="P71" s="47"/>
      <c r="Q71" s="48">
        <f t="shared" si="14"/>
        <v>0</v>
      </c>
      <c r="R71" s="49">
        <f t="shared" si="15"/>
        <v>0</v>
      </c>
    </row>
    <row r="72" spans="1:18" ht="38.25" x14ac:dyDescent="0.25">
      <c r="A72" s="39">
        <v>43</v>
      </c>
      <c r="B72" s="40" t="s">
        <v>86</v>
      </c>
      <c r="C72" s="41"/>
      <c r="D72" s="40" t="s">
        <v>51</v>
      </c>
      <c r="E72" s="40" t="s">
        <v>28</v>
      </c>
      <c r="F72" s="42">
        <v>0.13200000000000001</v>
      </c>
      <c r="G72" s="40" t="s">
        <v>52</v>
      </c>
      <c r="H72" s="43"/>
      <c r="I72" s="44">
        <v>1</v>
      </c>
      <c r="J72" s="40">
        <f t="shared" si="3"/>
        <v>0</v>
      </c>
      <c r="K72" s="40">
        <f t="shared" si="13"/>
        <v>0</v>
      </c>
      <c r="L72" s="40">
        <v>120</v>
      </c>
      <c r="M72" s="45"/>
      <c r="N72" s="46">
        <f t="shared" si="6"/>
        <v>0</v>
      </c>
      <c r="O72" s="46">
        <f t="shared" si="7"/>
        <v>0</v>
      </c>
      <c r="P72" s="47"/>
      <c r="Q72" s="48">
        <f t="shared" si="14"/>
        <v>0</v>
      </c>
      <c r="R72" s="49">
        <f t="shared" si="15"/>
        <v>0</v>
      </c>
    </row>
    <row r="73" spans="1:18" ht="34.5" customHeight="1" x14ac:dyDescent="0.25">
      <c r="A73" s="39">
        <v>44</v>
      </c>
      <c r="B73" s="40" t="s">
        <v>86</v>
      </c>
      <c r="C73" s="41"/>
      <c r="D73" s="40" t="s">
        <v>51</v>
      </c>
      <c r="E73" s="40" t="s">
        <v>30</v>
      </c>
      <c r="F73" s="42">
        <v>0.13200000000000001</v>
      </c>
      <c r="G73" s="40" t="s">
        <v>52</v>
      </c>
      <c r="H73" s="43"/>
      <c r="I73" s="44">
        <v>1</v>
      </c>
      <c r="J73" s="40">
        <f t="shared" si="3"/>
        <v>0</v>
      </c>
      <c r="K73" s="40">
        <f t="shared" si="13"/>
        <v>0</v>
      </c>
      <c r="L73" s="40">
        <v>120</v>
      </c>
      <c r="M73" s="45"/>
      <c r="N73" s="46">
        <f t="shared" si="6"/>
        <v>0</v>
      </c>
      <c r="O73" s="46">
        <f t="shared" si="7"/>
        <v>0</v>
      </c>
      <c r="P73" s="47"/>
      <c r="Q73" s="48">
        <f t="shared" si="14"/>
        <v>0</v>
      </c>
      <c r="R73" s="49">
        <f t="shared" si="15"/>
        <v>0</v>
      </c>
    </row>
    <row r="74" spans="1:18" ht="38.25" x14ac:dyDescent="0.25">
      <c r="A74" s="39">
        <v>45</v>
      </c>
      <c r="B74" s="40" t="s">
        <v>59</v>
      </c>
      <c r="C74" s="41"/>
      <c r="D74" s="40" t="s">
        <v>51</v>
      </c>
      <c r="E74" s="40" t="s">
        <v>28</v>
      </c>
      <c r="F74" s="42">
        <v>0.1</v>
      </c>
      <c r="G74" s="40" t="s">
        <v>52</v>
      </c>
      <c r="H74" s="43"/>
      <c r="I74" s="44">
        <v>1</v>
      </c>
      <c r="J74" s="40">
        <f t="shared" si="3"/>
        <v>0</v>
      </c>
      <c r="K74" s="40">
        <f t="shared" si="13"/>
        <v>0</v>
      </c>
      <c r="L74" s="40">
        <v>81</v>
      </c>
      <c r="M74" s="45"/>
      <c r="N74" s="46">
        <f t="shared" si="6"/>
        <v>0</v>
      </c>
      <c r="O74" s="46">
        <f t="shared" si="7"/>
        <v>0</v>
      </c>
      <c r="P74" s="47"/>
      <c r="Q74" s="48">
        <f t="shared" si="14"/>
        <v>0</v>
      </c>
      <c r="R74" s="49">
        <f t="shared" si="15"/>
        <v>0</v>
      </c>
    </row>
    <row r="75" spans="1:18" ht="39.75" customHeight="1" x14ac:dyDescent="0.25">
      <c r="A75" s="39">
        <v>46</v>
      </c>
      <c r="B75" s="40" t="s">
        <v>60</v>
      </c>
      <c r="C75" s="41"/>
      <c r="D75" s="40" t="s">
        <v>51</v>
      </c>
      <c r="E75" s="40" t="s">
        <v>28</v>
      </c>
      <c r="F75" s="42">
        <v>0.1</v>
      </c>
      <c r="G75" s="40" t="s">
        <v>52</v>
      </c>
      <c r="H75" s="43"/>
      <c r="I75" s="44">
        <v>1</v>
      </c>
      <c r="J75" s="40">
        <f t="shared" si="3"/>
        <v>0</v>
      </c>
      <c r="K75" s="40">
        <f t="shared" si="13"/>
        <v>0</v>
      </c>
      <c r="L75" s="40">
        <v>100</v>
      </c>
      <c r="M75" s="45"/>
      <c r="N75" s="46">
        <f t="shared" si="6"/>
        <v>0</v>
      </c>
      <c r="O75" s="46">
        <f t="shared" si="7"/>
        <v>0</v>
      </c>
      <c r="P75" s="47"/>
      <c r="Q75" s="48">
        <f t="shared" si="14"/>
        <v>0</v>
      </c>
      <c r="R75" s="49">
        <f t="shared" si="15"/>
        <v>0</v>
      </c>
    </row>
    <row r="76" spans="1:18" ht="51" x14ac:dyDescent="0.25">
      <c r="A76" s="39">
        <v>47</v>
      </c>
      <c r="B76" s="40" t="s">
        <v>61</v>
      </c>
      <c r="C76" s="41"/>
      <c r="D76" s="40" t="s">
        <v>27</v>
      </c>
      <c r="E76" s="40" t="s">
        <v>20</v>
      </c>
      <c r="F76" s="42">
        <v>0.1</v>
      </c>
      <c r="G76" s="40" t="s">
        <v>29</v>
      </c>
      <c r="H76" s="43"/>
      <c r="I76" s="44">
        <v>1</v>
      </c>
      <c r="J76" s="40">
        <f t="shared" si="3"/>
        <v>0</v>
      </c>
      <c r="K76" s="40">
        <f t="shared" si="13"/>
        <v>0</v>
      </c>
      <c r="L76" s="40">
        <v>48</v>
      </c>
      <c r="M76" s="45"/>
      <c r="N76" s="46">
        <f t="shared" si="6"/>
        <v>0</v>
      </c>
      <c r="O76" s="46">
        <f t="shared" si="7"/>
        <v>0</v>
      </c>
      <c r="P76" s="47"/>
      <c r="Q76" s="48">
        <f t="shared" si="14"/>
        <v>0</v>
      </c>
      <c r="R76" s="49">
        <f t="shared" si="15"/>
        <v>0</v>
      </c>
    </row>
    <row r="77" spans="1:18" ht="51" x14ac:dyDescent="0.25">
      <c r="A77" s="39">
        <v>48</v>
      </c>
      <c r="B77" s="40" t="s">
        <v>62</v>
      </c>
      <c r="C77" s="41"/>
      <c r="D77" s="40" t="s">
        <v>19</v>
      </c>
      <c r="E77" s="40" t="s">
        <v>20</v>
      </c>
      <c r="F77" s="42">
        <v>6.6000000000000003E-2</v>
      </c>
      <c r="G77" s="40" t="s">
        <v>21</v>
      </c>
      <c r="H77" s="43"/>
      <c r="I77" s="44">
        <v>1</v>
      </c>
      <c r="J77" s="40">
        <f t="shared" si="3"/>
        <v>0</v>
      </c>
      <c r="K77" s="40">
        <f t="shared" si="13"/>
        <v>0</v>
      </c>
      <c r="L77" s="40">
        <v>53</v>
      </c>
      <c r="M77" s="45"/>
      <c r="N77" s="46">
        <f t="shared" si="6"/>
        <v>0</v>
      </c>
      <c r="O77" s="46">
        <f t="shared" si="7"/>
        <v>0</v>
      </c>
      <c r="P77" s="47"/>
      <c r="Q77" s="48">
        <f t="shared" si="14"/>
        <v>0</v>
      </c>
      <c r="R77" s="49">
        <f t="shared" si="15"/>
        <v>0</v>
      </c>
    </row>
    <row r="78" spans="1:18" ht="39.75" customHeight="1" x14ac:dyDescent="0.25">
      <c r="A78" s="39">
        <v>49</v>
      </c>
      <c r="B78" s="50" t="s">
        <v>78</v>
      </c>
      <c r="C78" s="51"/>
      <c r="D78" s="50" t="s">
        <v>51</v>
      </c>
      <c r="E78" s="50" t="s">
        <v>23</v>
      </c>
      <c r="F78" s="42">
        <v>0.11219999999999999</v>
      </c>
      <c r="G78" s="50" t="s">
        <v>52</v>
      </c>
      <c r="H78" s="43"/>
      <c r="I78" s="44">
        <v>1</v>
      </c>
      <c r="J78" s="40">
        <f t="shared" si="3"/>
        <v>0</v>
      </c>
      <c r="K78" s="50">
        <f t="shared" si="13"/>
        <v>0</v>
      </c>
      <c r="L78" s="40">
        <v>125</v>
      </c>
      <c r="M78" s="45"/>
      <c r="N78" s="53">
        <f t="shared" si="6"/>
        <v>0</v>
      </c>
      <c r="O78" s="53">
        <f t="shared" si="7"/>
        <v>0</v>
      </c>
      <c r="P78" s="54"/>
      <c r="Q78" s="55">
        <f t="shared" si="14"/>
        <v>0</v>
      </c>
      <c r="R78" s="56">
        <f t="shared" si="15"/>
        <v>0</v>
      </c>
    </row>
    <row r="79" spans="1:18" ht="38.25" x14ac:dyDescent="0.25">
      <c r="A79" s="39">
        <v>50</v>
      </c>
      <c r="B79" s="50" t="s">
        <v>79</v>
      </c>
      <c r="C79" s="51"/>
      <c r="D79" s="50" t="s">
        <v>27</v>
      </c>
      <c r="E79" s="50" t="s">
        <v>28</v>
      </c>
      <c r="F79" s="52">
        <v>0.1</v>
      </c>
      <c r="G79" s="50" t="s">
        <v>29</v>
      </c>
      <c r="H79" s="43"/>
      <c r="I79" s="44">
        <v>1</v>
      </c>
      <c r="J79" s="40">
        <f t="shared" si="3"/>
        <v>0</v>
      </c>
      <c r="K79" s="50">
        <f t="shared" si="13"/>
        <v>0</v>
      </c>
      <c r="L79" s="40">
        <v>35</v>
      </c>
      <c r="M79" s="45"/>
      <c r="N79" s="53">
        <f t="shared" si="6"/>
        <v>0</v>
      </c>
      <c r="O79" s="53">
        <f t="shared" si="7"/>
        <v>0</v>
      </c>
      <c r="P79" s="54"/>
      <c r="Q79" s="55">
        <f t="shared" si="14"/>
        <v>0</v>
      </c>
      <c r="R79" s="56">
        <f t="shared" si="15"/>
        <v>0</v>
      </c>
    </row>
    <row r="80" spans="1:18" ht="38.25" x14ac:dyDescent="0.25">
      <c r="A80" s="39">
        <v>51</v>
      </c>
      <c r="B80" s="50" t="s">
        <v>80</v>
      </c>
      <c r="C80" s="51"/>
      <c r="D80" s="50" t="s">
        <v>27</v>
      </c>
      <c r="E80" s="50" t="s">
        <v>28</v>
      </c>
      <c r="F80" s="52">
        <v>0.11219999999999999</v>
      </c>
      <c r="G80" s="50" t="s">
        <v>29</v>
      </c>
      <c r="H80" s="43"/>
      <c r="I80" s="44">
        <v>1</v>
      </c>
      <c r="J80" s="40">
        <f t="shared" si="3"/>
        <v>0</v>
      </c>
      <c r="K80" s="50">
        <f t="shared" si="13"/>
        <v>0</v>
      </c>
      <c r="L80" s="40">
        <v>66</v>
      </c>
      <c r="M80" s="45"/>
      <c r="N80" s="53">
        <f t="shared" si="6"/>
        <v>0</v>
      </c>
      <c r="O80" s="53">
        <f t="shared" si="7"/>
        <v>0</v>
      </c>
      <c r="P80" s="54"/>
      <c r="Q80" s="55">
        <f t="shared" si="14"/>
        <v>0</v>
      </c>
      <c r="R80" s="56">
        <f t="shared" si="15"/>
        <v>0</v>
      </c>
    </row>
    <row r="81" spans="1:18" ht="38.25" x14ac:dyDescent="0.25">
      <c r="A81" s="39">
        <v>52</v>
      </c>
      <c r="B81" s="50" t="s">
        <v>81</v>
      </c>
      <c r="C81" s="51"/>
      <c r="D81" s="50" t="s">
        <v>51</v>
      </c>
      <c r="E81" s="50" t="s">
        <v>28</v>
      </c>
      <c r="F81" s="52">
        <v>0.1</v>
      </c>
      <c r="G81" s="50" t="s">
        <v>52</v>
      </c>
      <c r="H81" s="43"/>
      <c r="I81" s="44">
        <v>1</v>
      </c>
      <c r="J81" s="40">
        <f t="shared" si="3"/>
        <v>0</v>
      </c>
      <c r="K81" s="50">
        <f t="shared" si="13"/>
        <v>0</v>
      </c>
      <c r="L81" s="40">
        <v>150</v>
      </c>
      <c r="M81" s="45"/>
      <c r="N81" s="53">
        <f t="shared" si="6"/>
        <v>0</v>
      </c>
      <c r="O81" s="53">
        <f t="shared" si="7"/>
        <v>0</v>
      </c>
      <c r="P81" s="54"/>
      <c r="Q81" s="55">
        <f t="shared" si="14"/>
        <v>0</v>
      </c>
      <c r="R81" s="56">
        <f t="shared" si="15"/>
        <v>0</v>
      </c>
    </row>
    <row r="82" spans="1:18" ht="63.75" x14ac:dyDescent="0.25">
      <c r="A82" s="39">
        <v>53</v>
      </c>
      <c r="B82" s="40" t="s">
        <v>63</v>
      </c>
      <c r="C82" s="41"/>
      <c r="D82" s="40" t="s">
        <v>19</v>
      </c>
      <c r="E82" s="40" t="s">
        <v>28</v>
      </c>
      <c r="F82" s="42">
        <v>6.6E-3</v>
      </c>
      <c r="G82" s="40" t="s">
        <v>21</v>
      </c>
      <c r="H82" s="43"/>
      <c r="I82" s="44">
        <v>1</v>
      </c>
      <c r="J82" s="40">
        <f t="shared" si="3"/>
        <v>0</v>
      </c>
      <c r="K82" s="40">
        <f t="shared" si="13"/>
        <v>0</v>
      </c>
      <c r="L82" s="40">
        <v>9</v>
      </c>
      <c r="M82" s="45"/>
      <c r="N82" s="46">
        <f t="shared" si="6"/>
        <v>0</v>
      </c>
      <c r="O82" s="46">
        <f t="shared" si="7"/>
        <v>0</v>
      </c>
      <c r="P82" s="47"/>
      <c r="Q82" s="48">
        <f t="shared" si="14"/>
        <v>0</v>
      </c>
      <c r="R82" s="49">
        <f t="shared" si="15"/>
        <v>0</v>
      </c>
    </row>
    <row r="83" spans="1:18" ht="54" customHeight="1" x14ac:dyDescent="0.25">
      <c r="A83" s="39">
        <v>54</v>
      </c>
      <c r="B83" s="40" t="s">
        <v>64</v>
      </c>
      <c r="C83" s="41"/>
      <c r="D83" s="40" t="s">
        <v>51</v>
      </c>
      <c r="E83" s="40" t="s">
        <v>20</v>
      </c>
      <c r="F83" s="42">
        <v>0.1</v>
      </c>
      <c r="G83" s="40" t="s">
        <v>52</v>
      </c>
      <c r="H83" s="43"/>
      <c r="I83" s="44">
        <v>1</v>
      </c>
      <c r="J83" s="40">
        <f t="shared" si="3"/>
        <v>0</v>
      </c>
      <c r="K83" s="40">
        <f t="shared" si="13"/>
        <v>0</v>
      </c>
      <c r="L83" s="40">
        <v>80</v>
      </c>
      <c r="M83" s="45"/>
      <c r="N83" s="46">
        <f t="shared" si="6"/>
        <v>0</v>
      </c>
      <c r="O83" s="46">
        <f t="shared" si="7"/>
        <v>0</v>
      </c>
      <c r="P83" s="47"/>
      <c r="Q83" s="48">
        <f t="shared" si="14"/>
        <v>0</v>
      </c>
      <c r="R83" s="49">
        <f t="shared" si="15"/>
        <v>0</v>
      </c>
    </row>
    <row r="84" spans="1:18" ht="51" x14ac:dyDescent="0.25">
      <c r="A84" s="39">
        <v>55</v>
      </c>
      <c r="B84" s="40" t="s">
        <v>65</v>
      </c>
      <c r="C84" s="41"/>
      <c r="D84" s="40" t="s">
        <v>51</v>
      </c>
      <c r="E84" s="40" t="s">
        <v>20</v>
      </c>
      <c r="F84" s="42">
        <v>0.1</v>
      </c>
      <c r="G84" s="40" t="s">
        <v>52</v>
      </c>
      <c r="H84" s="57"/>
      <c r="I84" s="44">
        <v>1</v>
      </c>
      <c r="J84" s="40">
        <f t="shared" si="3"/>
        <v>0</v>
      </c>
      <c r="K84" s="40">
        <f t="shared" si="13"/>
        <v>0</v>
      </c>
      <c r="L84" s="40">
        <v>80</v>
      </c>
      <c r="M84" s="45"/>
      <c r="N84" s="46">
        <f t="shared" si="6"/>
        <v>0</v>
      </c>
      <c r="O84" s="46">
        <f t="shared" si="7"/>
        <v>0</v>
      </c>
      <c r="P84" s="47"/>
      <c r="Q84" s="48">
        <f t="shared" si="14"/>
        <v>0</v>
      </c>
      <c r="R84" s="49">
        <f t="shared" si="15"/>
        <v>0</v>
      </c>
    </row>
    <row r="85" spans="1:18" ht="38.25" x14ac:dyDescent="0.25">
      <c r="A85" s="39">
        <v>56</v>
      </c>
      <c r="B85" s="40" t="s">
        <v>66</v>
      </c>
      <c r="C85" s="41"/>
      <c r="D85" s="40" t="s">
        <v>27</v>
      </c>
      <c r="E85" s="40" t="s">
        <v>28</v>
      </c>
      <c r="F85" s="42">
        <v>0.13200000000000001</v>
      </c>
      <c r="G85" s="40" t="s">
        <v>29</v>
      </c>
      <c r="H85" s="43"/>
      <c r="I85" s="44">
        <v>1</v>
      </c>
      <c r="J85" s="40">
        <f t="shared" si="3"/>
        <v>0</v>
      </c>
      <c r="K85" s="40">
        <f t="shared" si="13"/>
        <v>0</v>
      </c>
      <c r="L85" s="40">
        <v>80</v>
      </c>
      <c r="M85" s="45"/>
      <c r="N85" s="46">
        <f t="shared" si="6"/>
        <v>0</v>
      </c>
      <c r="O85" s="46">
        <f t="shared" si="7"/>
        <v>0</v>
      </c>
      <c r="P85" s="47"/>
      <c r="Q85" s="48">
        <f t="shared" si="14"/>
        <v>0</v>
      </c>
      <c r="R85" s="49">
        <f t="shared" si="15"/>
        <v>0</v>
      </c>
    </row>
    <row r="86" spans="1:18" ht="38.25" x14ac:dyDescent="0.25">
      <c r="A86" s="39">
        <v>57</v>
      </c>
      <c r="B86" s="40" t="s">
        <v>66</v>
      </c>
      <c r="C86" s="41"/>
      <c r="D86" s="40" t="s">
        <v>51</v>
      </c>
      <c r="E86" s="40" t="s">
        <v>28</v>
      </c>
      <c r="F86" s="42">
        <v>0.13200000000000001</v>
      </c>
      <c r="G86" s="40" t="s">
        <v>52</v>
      </c>
      <c r="H86" s="43"/>
      <c r="I86" s="44">
        <v>1</v>
      </c>
      <c r="J86" s="40">
        <f t="shared" si="3"/>
        <v>0</v>
      </c>
      <c r="K86" s="40">
        <f t="shared" si="13"/>
        <v>0</v>
      </c>
      <c r="L86" s="40">
        <v>80</v>
      </c>
      <c r="M86" s="45"/>
      <c r="N86" s="46">
        <f t="shared" si="6"/>
        <v>0</v>
      </c>
      <c r="O86" s="46">
        <f t="shared" si="7"/>
        <v>0</v>
      </c>
      <c r="P86" s="47"/>
      <c r="Q86" s="48">
        <f t="shared" si="14"/>
        <v>0</v>
      </c>
      <c r="R86" s="49">
        <f t="shared" si="15"/>
        <v>0</v>
      </c>
    </row>
    <row r="87" spans="1:18" ht="39" thickBot="1" x14ac:dyDescent="0.3">
      <c r="A87" s="58">
        <v>58</v>
      </c>
      <c r="B87" s="59" t="s">
        <v>67</v>
      </c>
      <c r="C87" s="60"/>
      <c r="D87" s="59" t="s">
        <v>19</v>
      </c>
      <c r="E87" s="59" t="s">
        <v>28</v>
      </c>
      <c r="F87" s="61">
        <v>3.3000000000000002E-2</v>
      </c>
      <c r="G87" s="59" t="s">
        <v>21</v>
      </c>
      <c r="H87" s="62"/>
      <c r="I87" s="63">
        <v>1</v>
      </c>
      <c r="J87" s="59">
        <f>H87/I87</f>
        <v>0</v>
      </c>
      <c r="K87" s="59">
        <f t="shared" si="13"/>
        <v>0</v>
      </c>
      <c r="L87" s="59">
        <v>55</v>
      </c>
      <c r="M87" s="64"/>
      <c r="N87" s="65">
        <f t="shared" si="6"/>
        <v>0</v>
      </c>
      <c r="O87" s="65">
        <f t="shared" si="7"/>
        <v>0</v>
      </c>
      <c r="P87" s="66"/>
      <c r="Q87" s="67">
        <f t="shared" si="14"/>
        <v>0</v>
      </c>
      <c r="R87" s="68">
        <f t="shared" si="15"/>
        <v>0</v>
      </c>
    </row>
    <row r="88" spans="1:18" ht="26.25" customHeight="1" thickBot="1" x14ac:dyDescent="0.3">
      <c r="A88" s="112" t="s">
        <v>68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4"/>
      <c r="N88" s="69"/>
      <c r="O88" s="70"/>
      <c r="P88" s="71"/>
      <c r="Q88" s="72">
        <f>SUM(Q30:Q87)</f>
        <v>0</v>
      </c>
      <c r="R88" s="73">
        <f>SUM(R30:R87)</f>
        <v>0</v>
      </c>
    </row>
    <row r="89" spans="1:18" x14ac:dyDescent="0.25">
      <c r="A89" s="12"/>
      <c r="B89" s="13"/>
      <c r="C89" s="13"/>
      <c r="D89" s="13"/>
      <c r="E89" s="13"/>
      <c r="F89" s="14"/>
      <c r="G89" s="13"/>
      <c r="H89" s="13"/>
      <c r="I89" s="13"/>
      <c r="J89" s="13"/>
      <c r="K89" s="13"/>
      <c r="L89" s="13"/>
      <c r="M89" s="13"/>
      <c r="N89" s="15"/>
      <c r="O89" s="15"/>
      <c r="P89" s="15"/>
      <c r="Q89" s="15"/>
      <c r="R89" s="16"/>
    </row>
    <row r="90" spans="1:18" ht="32.25" customHeight="1" x14ac:dyDescent="0.25">
      <c r="A90" s="11"/>
      <c r="B90" s="108" t="s">
        <v>84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7"/>
      <c r="O90" s="17"/>
      <c r="P90" s="17"/>
      <c r="Q90" s="17"/>
      <c r="R90" s="18"/>
    </row>
    <row r="91" spans="1:18" x14ac:dyDescent="0.25">
      <c r="A91" s="19"/>
      <c r="B91" s="108" t="s">
        <v>98</v>
      </c>
      <c r="C91" s="108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</row>
    <row r="92" spans="1:18" ht="16.5" thickBot="1" x14ac:dyDescent="0.3">
      <c r="A92" s="10"/>
      <c r="B92" s="92" t="s">
        <v>89</v>
      </c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20"/>
      <c r="O92" s="10"/>
      <c r="P92" s="10"/>
      <c r="Q92" s="10"/>
      <c r="R92" s="10"/>
    </row>
    <row r="93" spans="1:18" ht="114" customHeight="1" x14ac:dyDescent="0.25">
      <c r="A93" s="10"/>
      <c r="B93" s="93" t="s">
        <v>105</v>
      </c>
      <c r="C93" s="94"/>
      <c r="D93" s="95"/>
      <c r="E93" s="95"/>
      <c r="F93" s="95"/>
      <c r="G93" s="95"/>
      <c r="H93" s="95"/>
      <c r="I93" s="95"/>
      <c r="J93" s="95"/>
      <c r="K93" s="95"/>
      <c r="L93" s="95"/>
      <c r="M93" s="96"/>
      <c r="N93" s="20"/>
      <c r="O93" s="10"/>
      <c r="P93" s="10"/>
      <c r="Q93" s="10"/>
      <c r="R93" s="10"/>
    </row>
    <row r="94" spans="1:18" x14ac:dyDescent="0.25">
      <c r="A94" s="10"/>
      <c r="B94" s="88" t="s">
        <v>70</v>
      </c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3"/>
      <c r="N94" s="20"/>
      <c r="O94" s="10"/>
      <c r="P94" s="10"/>
      <c r="Q94" s="10"/>
      <c r="R94" s="10"/>
    </row>
    <row r="95" spans="1:18" x14ac:dyDescent="0.25">
      <c r="A95" s="10"/>
      <c r="B95" s="97"/>
      <c r="C95" s="98"/>
      <c r="D95" s="82"/>
      <c r="E95" s="82"/>
      <c r="F95" s="82"/>
      <c r="G95" s="82"/>
      <c r="H95" s="82"/>
      <c r="I95" s="82"/>
      <c r="J95" s="82"/>
      <c r="K95" s="82"/>
      <c r="L95" s="82"/>
      <c r="M95" s="83"/>
      <c r="N95" s="20"/>
      <c r="O95" s="10"/>
      <c r="P95" s="10"/>
      <c r="Q95" s="10"/>
      <c r="R95" s="10"/>
    </row>
    <row r="96" spans="1:18" ht="15" customHeight="1" x14ac:dyDescent="0.25">
      <c r="A96" s="10"/>
      <c r="B96" s="99" t="s">
        <v>71</v>
      </c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2"/>
      <c r="N96" s="20"/>
      <c r="O96" s="10"/>
      <c r="P96" s="10"/>
      <c r="Q96" s="10"/>
      <c r="R96" s="10"/>
    </row>
    <row r="97" spans="1:18" x14ac:dyDescent="0.25">
      <c r="A97" s="10"/>
      <c r="B97" s="99"/>
      <c r="C97" s="100"/>
      <c r="D97" s="101"/>
      <c r="E97" s="101"/>
      <c r="F97" s="101"/>
      <c r="G97" s="101"/>
      <c r="H97" s="101"/>
      <c r="I97" s="101"/>
      <c r="J97" s="101"/>
      <c r="K97" s="101"/>
      <c r="L97" s="101"/>
      <c r="M97" s="102"/>
      <c r="N97" s="20"/>
      <c r="O97" s="10"/>
      <c r="P97" s="10"/>
      <c r="Q97" s="10"/>
      <c r="R97" s="10"/>
    </row>
    <row r="98" spans="1:18" x14ac:dyDescent="0.25">
      <c r="A98" s="10"/>
      <c r="B98" s="99"/>
      <c r="C98" s="100"/>
      <c r="D98" s="101"/>
      <c r="E98" s="101"/>
      <c r="F98" s="101"/>
      <c r="G98" s="101"/>
      <c r="H98" s="101"/>
      <c r="I98" s="101"/>
      <c r="J98" s="101"/>
      <c r="K98" s="101"/>
      <c r="L98" s="101"/>
      <c r="M98" s="102"/>
      <c r="N98" s="20"/>
      <c r="O98" s="10"/>
      <c r="P98" s="10"/>
      <c r="Q98" s="10"/>
      <c r="R98" s="10"/>
    </row>
    <row r="99" spans="1:18" ht="15" customHeight="1" x14ac:dyDescent="0.25">
      <c r="A99" s="10"/>
      <c r="B99" s="99" t="s">
        <v>72</v>
      </c>
      <c r="C99" s="100"/>
      <c r="D99" s="101"/>
      <c r="E99" s="101"/>
      <c r="F99" s="101"/>
      <c r="G99" s="101"/>
      <c r="H99" s="101"/>
      <c r="I99" s="101"/>
      <c r="J99" s="101"/>
      <c r="K99" s="101"/>
      <c r="L99" s="101"/>
      <c r="M99" s="102"/>
      <c r="N99" s="20"/>
      <c r="O99" s="10"/>
      <c r="P99" s="10"/>
      <c r="Q99" s="10"/>
      <c r="R99" s="10"/>
    </row>
    <row r="100" spans="1:18" x14ac:dyDescent="0.25">
      <c r="A100" s="10"/>
      <c r="B100" s="99"/>
      <c r="C100" s="100"/>
      <c r="D100" s="101"/>
      <c r="E100" s="101"/>
      <c r="F100" s="101"/>
      <c r="G100" s="101"/>
      <c r="H100" s="101"/>
      <c r="I100" s="101"/>
      <c r="J100" s="101"/>
      <c r="K100" s="101"/>
      <c r="L100" s="101"/>
      <c r="M100" s="102"/>
      <c r="N100" s="20"/>
      <c r="O100" s="10"/>
      <c r="P100" s="10"/>
      <c r="Q100" s="10"/>
      <c r="R100" s="10"/>
    </row>
    <row r="101" spans="1:18" x14ac:dyDescent="0.25">
      <c r="A101" s="10"/>
      <c r="B101" s="74" t="s">
        <v>73</v>
      </c>
      <c r="C101" s="75"/>
      <c r="D101" s="76"/>
      <c r="E101" s="76"/>
      <c r="F101" s="76"/>
      <c r="G101" s="76"/>
      <c r="H101" s="76"/>
      <c r="I101" s="76"/>
      <c r="J101" s="76"/>
      <c r="K101" s="76"/>
      <c r="L101" s="76"/>
      <c r="M101" s="90"/>
      <c r="N101" s="20"/>
      <c r="O101" s="10"/>
      <c r="P101" s="10"/>
      <c r="Q101" s="10"/>
      <c r="R101" s="10"/>
    </row>
    <row r="102" spans="1:18" x14ac:dyDescent="0.25">
      <c r="A102" s="10"/>
      <c r="B102" s="88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3"/>
      <c r="N102" s="20"/>
      <c r="O102" s="10"/>
      <c r="P102" s="10"/>
      <c r="Q102" s="10"/>
      <c r="R102" s="10"/>
    </row>
    <row r="103" spans="1:18" x14ac:dyDescent="0.25">
      <c r="A103" s="10"/>
      <c r="B103" s="88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3"/>
      <c r="N103" s="20"/>
      <c r="O103" s="10"/>
      <c r="P103" s="10"/>
      <c r="Q103" s="10"/>
      <c r="R103" s="10"/>
    </row>
    <row r="104" spans="1:18" ht="10.5" customHeight="1" x14ac:dyDescent="0.25">
      <c r="A104" s="10"/>
      <c r="B104" s="88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3"/>
      <c r="N104" s="20"/>
      <c r="O104" s="10"/>
      <c r="P104" s="10"/>
      <c r="Q104" s="10"/>
      <c r="R104" s="10"/>
    </row>
    <row r="105" spans="1:18" x14ac:dyDescent="0.25">
      <c r="A105" s="10"/>
      <c r="B105" s="88" t="s">
        <v>74</v>
      </c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3"/>
      <c r="N105" s="20"/>
      <c r="O105" s="10"/>
      <c r="P105" s="10"/>
      <c r="Q105" s="10"/>
      <c r="R105" s="10"/>
    </row>
    <row r="106" spans="1:18" x14ac:dyDescent="0.25">
      <c r="A106" s="10"/>
      <c r="B106" s="88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3"/>
      <c r="N106" s="20"/>
      <c r="O106" s="10"/>
      <c r="P106" s="10"/>
      <c r="Q106" s="10"/>
      <c r="R106" s="10"/>
    </row>
    <row r="107" spans="1:18" x14ac:dyDescent="0.25">
      <c r="A107" s="10"/>
      <c r="B107" s="88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3"/>
      <c r="N107" s="20"/>
      <c r="O107" s="10"/>
      <c r="P107" s="10"/>
      <c r="Q107" s="10"/>
      <c r="R107" s="10"/>
    </row>
    <row r="108" spans="1:18" ht="12" customHeight="1" x14ac:dyDescent="0.25">
      <c r="A108" s="10"/>
      <c r="B108" s="88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3"/>
      <c r="N108" s="20"/>
      <c r="O108" s="10"/>
      <c r="P108" s="10"/>
      <c r="Q108" s="10"/>
      <c r="R108" s="10"/>
    </row>
    <row r="109" spans="1:18" hidden="1" x14ac:dyDescent="0.25">
      <c r="A109" s="10"/>
      <c r="B109" s="88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3"/>
      <c r="N109" s="20"/>
      <c r="O109" s="10"/>
      <c r="P109" s="10"/>
      <c r="Q109" s="10"/>
      <c r="R109" s="10"/>
    </row>
    <row r="110" spans="1:18" x14ac:dyDescent="0.25">
      <c r="A110" s="10"/>
      <c r="B110" s="74" t="s">
        <v>85</v>
      </c>
      <c r="C110" s="75"/>
      <c r="D110" s="76"/>
      <c r="E110" s="76"/>
      <c r="F110" s="76"/>
      <c r="G110" s="76"/>
      <c r="H110" s="76"/>
      <c r="I110" s="76"/>
      <c r="J110" s="76"/>
      <c r="K110" s="76"/>
      <c r="L110" s="76"/>
      <c r="M110" s="90"/>
      <c r="N110" s="20"/>
      <c r="O110" s="10"/>
      <c r="P110" s="10"/>
      <c r="Q110" s="10"/>
      <c r="R110" s="10"/>
    </row>
    <row r="111" spans="1:18" x14ac:dyDescent="0.25">
      <c r="A111" s="10"/>
      <c r="B111" s="74" t="s">
        <v>92</v>
      </c>
      <c r="C111" s="75"/>
      <c r="D111" s="76"/>
      <c r="E111" s="76"/>
      <c r="F111" s="76"/>
      <c r="G111" s="76"/>
      <c r="H111" s="76"/>
      <c r="I111" s="76"/>
      <c r="J111" s="76"/>
      <c r="K111" s="76"/>
      <c r="L111" s="76"/>
      <c r="M111" s="90"/>
      <c r="N111" s="20"/>
      <c r="O111" s="10"/>
      <c r="P111" s="10"/>
      <c r="Q111" s="10"/>
      <c r="R111" s="10"/>
    </row>
    <row r="112" spans="1:18" x14ac:dyDescent="0.25">
      <c r="A112" s="10"/>
      <c r="B112" s="74"/>
      <c r="C112" s="75"/>
      <c r="D112" s="76"/>
      <c r="E112" s="76"/>
      <c r="F112" s="76"/>
      <c r="G112" s="76"/>
      <c r="H112" s="76"/>
      <c r="I112" s="76"/>
      <c r="J112" s="76"/>
      <c r="K112" s="76"/>
      <c r="L112" s="76"/>
      <c r="M112" s="90"/>
      <c r="N112" s="20"/>
      <c r="O112" s="10"/>
      <c r="P112" s="10"/>
      <c r="Q112" s="10"/>
      <c r="R112" s="10"/>
    </row>
    <row r="113" spans="1:18" x14ac:dyDescent="0.25">
      <c r="A113" s="10"/>
      <c r="B113" s="74"/>
      <c r="C113" s="75"/>
      <c r="D113" s="76"/>
      <c r="E113" s="76"/>
      <c r="F113" s="76"/>
      <c r="G113" s="76"/>
      <c r="H113" s="76"/>
      <c r="I113" s="76"/>
      <c r="J113" s="76"/>
      <c r="K113" s="76"/>
      <c r="L113" s="76"/>
      <c r="M113" s="90"/>
      <c r="N113" s="20"/>
      <c r="O113" s="10"/>
      <c r="P113" s="10"/>
      <c r="Q113" s="10"/>
      <c r="R113" s="10"/>
    </row>
    <row r="114" spans="1:18" ht="19.5" customHeight="1" thickBot="1" x14ac:dyDescent="0.3">
      <c r="A114" s="10"/>
      <c r="B114" s="78"/>
      <c r="C114" s="79"/>
      <c r="D114" s="80"/>
      <c r="E114" s="80"/>
      <c r="F114" s="80"/>
      <c r="G114" s="80"/>
      <c r="H114" s="80"/>
      <c r="I114" s="80"/>
      <c r="J114" s="80"/>
      <c r="K114" s="80"/>
      <c r="L114" s="80"/>
      <c r="M114" s="91"/>
      <c r="N114" s="20"/>
      <c r="O114" s="10"/>
      <c r="P114" s="10"/>
      <c r="Q114" s="10"/>
      <c r="R114" s="10"/>
    </row>
  </sheetData>
  <mergeCells count="38">
    <mergeCell ref="J1:R1"/>
    <mergeCell ref="D3:L3"/>
    <mergeCell ref="D5:L5"/>
    <mergeCell ref="F10:M10"/>
    <mergeCell ref="F11:M11"/>
    <mergeCell ref="B9:M9"/>
    <mergeCell ref="F12:M12"/>
    <mergeCell ref="B10:E10"/>
    <mergeCell ref="B11:E11"/>
    <mergeCell ref="B12:E19"/>
    <mergeCell ref="B105:M105"/>
    <mergeCell ref="B91:R91"/>
    <mergeCell ref="B27:M28"/>
    <mergeCell ref="F13:M15"/>
    <mergeCell ref="F16:M16"/>
    <mergeCell ref="F17:M19"/>
    <mergeCell ref="F20:M20"/>
    <mergeCell ref="F21:M21"/>
    <mergeCell ref="B90:M90"/>
    <mergeCell ref="F22:M22"/>
    <mergeCell ref="A88:M88"/>
    <mergeCell ref="B20:E23"/>
    <mergeCell ref="B110:M110"/>
    <mergeCell ref="B111:M114"/>
    <mergeCell ref="B92:M92"/>
    <mergeCell ref="B93:M93"/>
    <mergeCell ref="B94:M94"/>
    <mergeCell ref="B95:M95"/>
    <mergeCell ref="B96:M96"/>
    <mergeCell ref="B97:M98"/>
    <mergeCell ref="B99:M100"/>
    <mergeCell ref="B101:M101"/>
    <mergeCell ref="B102:M104"/>
    <mergeCell ref="B24:E25"/>
    <mergeCell ref="F23:M23"/>
    <mergeCell ref="F24:M24"/>
    <mergeCell ref="F25:M25"/>
    <mergeCell ref="B106:M10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2" workbookViewId="0">
      <selection activeCell="C16" sqref="C16"/>
    </sheetView>
  </sheetViews>
  <sheetFormatPr defaultRowHeight="15" x14ac:dyDescent="0.25"/>
  <cols>
    <col min="2" max="4" width="28.140625" customWidth="1"/>
  </cols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Nedbal</dc:creator>
  <cp:lastModifiedBy>Nedbal Vladimír</cp:lastModifiedBy>
  <cp:lastPrinted>2024-11-18T07:52:49Z</cp:lastPrinted>
  <dcterms:created xsi:type="dcterms:W3CDTF">2015-10-12T13:19:27Z</dcterms:created>
  <dcterms:modified xsi:type="dcterms:W3CDTF">2024-12-18T14:28:29Z</dcterms:modified>
</cp:coreProperties>
</file>